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updateLinks="never"/>
  <mc:AlternateContent xmlns:mc="http://schemas.openxmlformats.org/markup-compatibility/2006">
    <mc:Choice Requires="x15">
      <x15ac:absPath xmlns:x15ac="http://schemas.microsoft.com/office/spreadsheetml/2010/11/ac" url="D:\DNS\DNS-do_ALFRESCA\2021-KP\KP-(II.)-026-2021\2-vyzva\"/>
    </mc:Choice>
  </mc:AlternateContent>
  <xr:revisionPtr revIDLastSave="0" documentId="13_ncr:1_{33F0FEFF-02C1-423D-B15D-FEC8C84EC810}" xr6:coauthVersionLast="36" xr6:coauthVersionMax="36" xr10:uidLastSave="{00000000-0000-0000-0000-000000000000}"/>
  <bookViews>
    <workbookView xWindow="0" yWindow="0" windowWidth="19200" windowHeight="6930" xr2:uid="{00000000-000D-0000-FFFF-FFFF00000000}"/>
  </bookViews>
  <sheets>
    <sheet name="KP" sheetId="1" r:id="rId1"/>
  </sheets>
  <definedNames>
    <definedName name="_xlnm.Print_Titles" localSheetId="0">KP!$6:$6</definedName>
    <definedName name="_xlnm.Print_Area" localSheetId="0">KP!$B$1:$T$46</definedName>
  </definedNames>
  <calcPr calcId="191029"/>
</workbook>
</file>

<file path=xl/calcChain.xml><?xml version="1.0" encoding="utf-8"?>
<calcChain xmlns="http://schemas.openxmlformats.org/spreadsheetml/2006/main">
  <c r="K38" i="1" l="1"/>
  <c r="K39" i="1"/>
  <c r="K40" i="1"/>
  <c r="K43" i="1"/>
  <c r="K36" i="1"/>
  <c r="L36" i="1"/>
  <c r="K37" i="1"/>
  <c r="L37" i="1"/>
  <c r="K41" i="1"/>
  <c r="L41" i="1"/>
  <c r="K42" i="1"/>
  <c r="L42" i="1"/>
  <c r="L43" i="1"/>
  <c r="L40" i="1" l="1"/>
  <c r="L39" i="1"/>
  <c r="L38" i="1"/>
  <c r="H43" i="1" l="1"/>
  <c r="H42" i="1"/>
  <c r="H41" i="1"/>
  <c r="H40" i="1"/>
  <c r="H39" i="1"/>
  <c r="H38" i="1"/>
  <c r="H37" i="1"/>
  <c r="H36" i="1"/>
  <c r="L35" i="1"/>
  <c r="K35" i="1"/>
  <c r="H35" i="1"/>
  <c r="L34" i="1"/>
  <c r="K34" i="1"/>
  <c r="H34" i="1"/>
  <c r="L33" i="1"/>
  <c r="K33" i="1"/>
  <c r="H33" i="1"/>
  <c r="L32" i="1"/>
  <c r="K32" i="1"/>
  <c r="H32" i="1"/>
  <c r="L31" i="1"/>
  <c r="K31" i="1"/>
  <c r="H31" i="1"/>
  <c r="L30" i="1"/>
  <c r="K30" i="1"/>
  <c r="H30" i="1"/>
  <c r="L29" i="1"/>
  <c r="K29" i="1"/>
  <c r="H29" i="1"/>
  <c r="L28" i="1"/>
  <c r="K28" i="1"/>
  <c r="H28" i="1"/>
  <c r="L27" i="1"/>
  <c r="K27" i="1"/>
  <c r="H27" i="1"/>
  <c r="L26" i="1"/>
  <c r="K26" i="1"/>
  <c r="H26" i="1"/>
  <c r="L25" i="1"/>
  <c r="K25" i="1"/>
  <c r="H25" i="1"/>
  <c r="L24" i="1"/>
  <c r="K24" i="1"/>
  <c r="H24" i="1"/>
  <c r="L23" i="1"/>
  <c r="K23" i="1"/>
  <c r="H23" i="1"/>
  <c r="L22" i="1"/>
  <c r="K22" i="1"/>
  <c r="H22" i="1"/>
  <c r="L21" i="1"/>
  <c r="K21" i="1"/>
  <c r="H21" i="1"/>
  <c r="L20" i="1"/>
  <c r="K20" i="1"/>
  <c r="H20" i="1"/>
  <c r="L19" i="1"/>
  <c r="K19" i="1"/>
  <c r="H19" i="1"/>
  <c r="L18" i="1"/>
  <c r="K18" i="1"/>
  <c r="H18" i="1"/>
  <c r="L17" i="1"/>
  <c r="K17" i="1"/>
  <c r="H17" i="1"/>
  <c r="L16" i="1"/>
  <c r="K16" i="1"/>
  <c r="H16" i="1"/>
  <c r="L15" i="1"/>
  <c r="K15" i="1"/>
  <c r="H15" i="1"/>
  <c r="L14" i="1"/>
  <c r="K14" i="1"/>
  <c r="H14" i="1"/>
  <c r="L13" i="1"/>
  <c r="K13" i="1"/>
  <c r="H13" i="1"/>
  <c r="L12" i="1"/>
  <c r="K12" i="1"/>
  <c r="H12" i="1"/>
  <c r="L11" i="1"/>
  <c r="K11" i="1"/>
  <c r="H11" i="1"/>
  <c r="L10" i="1"/>
  <c r="K10" i="1"/>
  <c r="H10" i="1"/>
  <c r="L9" i="1"/>
  <c r="K9" i="1"/>
  <c r="H9" i="1"/>
  <c r="L8" i="1"/>
  <c r="K8" i="1"/>
  <c r="H8" i="1"/>
  <c r="L7" i="1"/>
  <c r="K7" i="1"/>
  <c r="H7" i="1"/>
  <c r="I46" i="1" l="1"/>
  <c r="J46" i="1"/>
</calcChain>
</file>

<file path=xl/sharedStrings.xml><?xml version="1.0" encoding="utf-8"?>
<sst xmlns="http://schemas.openxmlformats.org/spreadsheetml/2006/main" count="153" uniqueCount="108">
  <si>
    <t>[DOPLNÍ DODAVATEL]</t>
  </si>
  <si>
    <t>Položka</t>
  </si>
  <si>
    <t>Množství</t>
  </si>
  <si>
    <t>MAXIMÁLNÍ CENA za měrnou jednotku (MJ) 
v Kč bez DPH</t>
  </si>
  <si>
    <t>NABÍDKOVÁ CENA za měrnou jednotku (MJ)
v Kč bez DPH</t>
  </si>
  <si>
    <t>NABÍDKOVÁ CENA CELKEM 
v Kč bez DPH</t>
  </si>
  <si>
    <t>VYHOVUJE / NEVYHOVUJE</t>
  </si>
  <si>
    <t>30192000-1 - Kancelářské potřeby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</si>
  <si>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</si>
  <si>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</si>
  <si>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</si>
  <si>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</si>
  <si>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Název </t>
  </si>
  <si>
    <t>Měrná jednotka [MJ]</t>
  </si>
  <si>
    <t>Popis</t>
  </si>
  <si>
    <t xml:space="preserve">Maximální cena za jednotlivé položky 
 v Kč BEZ DPH </t>
  </si>
  <si>
    <t xml:space="preserve">Fakturace </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</si>
  <si>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</si>
  <si>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</si>
  <si>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</si>
  <si>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</si>
  <si>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</si>
  <si>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</si>
  <si>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Samostatná faktura</t>
  </si>
  <si>
    <t>ks</t>
  </si>
  <si>
    <t>bal</t>
  </si>
  <si>
    <t>Euroobal A4 - hladký</t>
  </si>
  <si>
    <t>Lepicí páska 50mm x 66m transparentní</t>
  </si>
  <si>
    <t>Nůžky kancelářské střední</t>
  </si>
  <si>
    <t>Nůžky střední velké</t>
  </si>
  <si>
    <t>Kvalitní lepicí páska průhledná.</t>
  </si>
  <si>
    <t>Kvalitní nůžky z nerez oceli, ergonomické úchopy z nelámavé plastické hmoty, délka min. 25 mm.</t>
  </si>
  <si>
    <t>Nůžky kancelářské malé</t>
  </si>
  <si>
    <t>Pokud financováno z projektových prostředků, pak ŘEŠITEL uvede: NÁZEV A ČÍSLO DOTAČNÍHO PROJEKTU</t>
  </si>
  <si>
    <t>Popisovatelné proužky, plastové, možnost opakované aplikace, neslepují se a nekroutí, 8 neon.barev x 25ks.</t>
  </si>
  <si>
    <t>Vysoce kvalitní nůžky, nožnice vyrobené z tvrzené japonské oceli s nerezovou úpravou, ergonomické držení - měkký dotek, délka nůžek min. 15 cm.</t>
  </si>
  <si>
    <t>Propisovací tužka</t>
  </si>
  <si>
    <t>Blok lepený bílý -  špalík 8-9 x 8-9 cm</t>
  </si>
  <si>
    <t>Blok lepený barevný - špalík 8-9 x 8-9 cm</t>
  </si>
  <si>
    <t xml:space="preserve">Papír kancelářský A4 kvalita "A" </t>
  </si>
  <si>
    <t>Lepicí páska 25mm x 66m transparentní</t>
  </si>
  <si>
    <t xml:space="preserve">Spojovače 24/6  </t>
  </si>
  <si>
    <t>Spony kancelářské  32</t>
  </si>
  <si>
    <t>Korekční strojek jednorázový</t>
  </si>
  <si>
    <t>Pravítko 30cm</t>
  </si>
  <si>
    <t>Pravítko 50cm</t>
  </si>
  <si>
    <t>Plast, formát A4, šíře hřbetu 5 cm, hřbetní kapsa se štítkem na popisky.</t>
  </si>
  <si>
    <t>Slepený špalíček bílých papírů.</t>
  </si>
  <si>
    <t>Slepený špalíček barevných papírů.</t>
  </si>
  <si>
    <t>Vysoce kvalitní pozinkované spojovače, min. 1000 ks v balení.</t>
  </si>
  <si>
    <t>Šíře min. 4,2 mm, návin min. 6 m, korekční roller ve tvaru pera, suchá korekce, kryje okamžitě, korekce na běžném i faxovém papíru, nezanechává stopy či skvrny na fotokopiích.</t>
  </si>
  <si>
    <t>Vysoce kvalitní nůžky, nožnice vyrobené z tvrzené japonské oceli s nerezovou úpravou, ergonomické držení - měkký dotek, délka nůžek min. 21 cm.</t>
  </si>
  <si>
    <t>Transparentní.</t>
  </si>
  <si>
    <t>Příloha č. 2 Kupní smlouvy - technická specifikace
Kancelářské potřeby (II.) 026 - 2021</t>
  </si>
  <si>
    <t>Skartovačka</t>
  </si>
  <si>
    <t>Plastový rám A2</t>
  </si>
  <si>
    <t>Pořadač 4-kroužkový A4 - 5 cm</t>
  </si>
  <si>
    <t>Obálky C6 114 x 162 mm</t>
  </si>
  <si>
    <t>Obálky C5 162 x 229 mm</t>
  </si>
  <si>
    <t>Lepicí páska oboustranná 25mmx10m</t>
  </si>
  <si>
    <t>Drátěný organizér</t>
  </si>
  <si>
    <t>Kovový trojbox na dokumenty A4</t>
  </si>
  <si>
    <t>Krabička na poznámkový špalíček</t>
  </si>
  <si>
    <t>Miska na spony</t>
  </si>
  <si>
    <t xml:space="preserve">Rozešívačka </t>
  </si>
  <si>
    <t>Sešívačka min.30list</t>
  </si>
  <si>
    <t xml:space="preserve">Spojovače  26/6  </t>
  </si>
  <si>
    <t>Spony aktové 50</t>
  </si>
  <si>
    <t>Spony aktové 75</t>
  </si>
  <si>
    <t>Kotoučová řezačka, min. 10 listů</t>
  </si>
  <si>
    <t>Pořadač 4-kroužkový A4 - 4 cm (pastelová fialová)</t>
  </si>
  <si>
    <t>DFEL -  Ing. Petr Martínek,
Tel.: 37763 4040,
E-mail: martine3@fel.zcu.cz</t>
  </si>
  <si>
    <t>Univerzitní 26,
301 00 Plzeň,
Fakulta elektrotechnická -
Děkanát,
místnost EU 207</t>
  </si>
  <si>
    <t>PC - Ivana Jílková,
Tel.: 737 574 516, 37763 1085,
E-mail: ijilkova@rek.zcu.cz</t>
  </si>
  <si>
    <t>Univerzitní 22, 
301 00 Plzeň, 
budova Fakulty strojní - Projektové centrum, 
místnost UF 215</t>
  </si>
  <si>
    <t>Nikol Kubátová,
Tel.: 37763 5652,
E-mail: nkubatov@kss.zcu.cz</t>
  </si>
  <si>
    <t>Sedláčkova 15, 
301 00 Plzeň,
Fakulta filozofická - Katedra sociologie, 
místnost  SP 506</t>
  </si>
  <si>
    <t>Obchodní název + typ</t>
  </si>
  <si>
    <t>Plastový rám cca 59,4 x 42 cm A2.  
Sklo o síle cca 2 mm se zabroušenými hranami a základní podložky se závěsy. 
Závěsy umístěny na delší i kratší straně rámu pro možnost zavěšení na výšku nebo na šířku. 
Výška profilu plastového rámu je cca 21 mm. 
Velikost rámu 59,4 × 42 cm odpovídá standardnímu formátu A2. 
Barva - STŘÍBRNÁ.</t>
  </si>
  <si>
    <t>Čiré, min. 45 mic. Balení min. 100 ks.</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</si>
  <si>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</si>
  <si>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Samolepící, 1 bal/ 50ks.</t>
  </si>
  <si>
    <t>Samolepící, 1 bal/50ks.</t>
  </si>
  <si>
    <t>Polypropylenová oboustranná lepicí páska, univerzální použití, možnost použít pro podlahové krytiny a koberce.</t>
  </si>
  <si>
    <t xml:space="preserve">Vyměnitelná náplň F - 411, modrý inkoust, jehlový hrot 0,5 mm pro extra jemné psaní, plastové tělo, pogumovaný úchop pro příjemnější držení, stiskací mechanismus, kovový hrot. </t>
  </si>
  <si>
    <t>Multifunkční drátěný stolní organizer na tužky, špalík, sponky ,dopisy….</t>
  </si>
  <si>
    <t>Drátěný 3dílný odkladač na dokumenty o velikosti A4, černý.</t>
  </si>
  <si>
    <t>Drátěná krabička na volné papírové lístky rozměru 9 x 9 cm.</t>
  </si>
  <si>
    <t>S bočním raménkem pro nastavení formátu, s ukazatelem středu, rozteč děr min. 8 cm, kapac. děrování min. 20 listů současně.</t>
  </si>
  <si>
    <t>Děrovačka - min. 20 listů</t>
  </si>
  <si>
    <t xml:space="preserve">Drátěná miska na sponky, průměr cca 9 cm.   </t>
  </si>
  <si>
    <t>Odstranění sešívacích drátků, kovové provedení + plast.</t>
  </si>
  <si>
    <t>Sešití min. 30 listů, spojovače 24/6 a 26/6.</t>
  </si>
  <si>
    <t xml:space="preserve">Rozměr 32 mm, pozinkované, lesklé, min. 75ks v balení.  </t>
  </si>
  <si>
    <t>Rozměr 50 mm, pozinkované, lesklé, min. 75ks v balení.</t>
  </si>
  <si>
    <t xml:space="preserve">Rozměr 75 mm, pozinkované, lesklé, min. 25ks v balení. </t>
  </si>
  <si>
    <t>Uřízne až 10 listů standardního 80 g papíru současně, měřítko, materiál čepele - ocel, materiál základny - kov, přítlak automatický, barva šedá.</t>
  </si>
  <si>
    <t>Plastové tělo, jehlový hrot 0,5 mm pro tenké psaní, vyměnitelná gelová náplň.</t>
  </si>
  <si>
    <t>Formát A4, průměr kroužků 25 mm, šíře hřbetu 40 mm, laminovaný, 4 kroužky.</t>
  </si>
  <si>
    <r>
      <t>Gelové pero -</t>
    </r>
    <r>
      <rPr>
        <b/>
        <sz val="11"/>
        <rFont val="Calibri"/>
        <family val="2"/>
        <charset val="238"/>
      </rPr>
      <t xml:space="preserve"> červené</t>
    </r>
  </si>
  <si>
    <t>Listy v různých barvách, popisovatelný titulní list, vhodný pro dokumenty A4 v zakládacích obalech, 5 listů / balení.</t>
  </si>
  <si>
    <r>
      <t xml:space="preserve">Rozlišovač plastový Maxi - </t>
    </r>
    <r>
      <rPr>
        <b/>
        <sz val="11"/>
        <rFont val="Calibri"/>
        <family val="2"/>
        <charset val="238"/>
      </rPr>
      <t xml:space="preserve"> 5 barev</t>
    </r>
  </si>
  <si>
    <r>
      <t xml:space="preserve">Samolepící záložky 12 x 45 mm  - </t>
    </r>
    <r>
      <rPr>
        <b/>
        <sz val="11"/>
        <rFont val="Calibri"/>
        <family val="2"/>
        <charset val="238"/>
      </rPr>
      <t>8x neon</t>
    </r>
  </si>
  <si>
    <r>
      <t xml:space="preserve">Pořadač 4-kroužkový A4 - 4 cm </t>
    </r>
    <r>
      <rPr>
        <b/>
        <sz val="11"/>
        <rFont val="Calibri"/>
        <family val="2"/>
        <charset val="238"/>
      </rPr>
      <t>(pastelová žlutá)</t>
    </r>
  </si>
  <si>
    <t>Automatické podání listů papíru ze zásobníku, kapacita min. 350 listů.
Skartace z podavače: běžný papír, papír sešitý sponkou nebo sepnutý svorkou.
Manuální vstup, šíře vstupu min. 220 mm.
Skartace z manuálního vstupu: běžný papír, papír sešitý sponkou nebo sepnutý svorkou, poštovní obálky i s obsahem sešitým sponkou nebo sepnutým svorkou.
Řezné nože ze speciální tvrzené oceli.
Záruka na řezné nože min. 10 let.
Kovové převodové součásti.
Objem koše min. 60 litrů.
Křížový řez, stupeň utajení dle DIN 66399 min. P3.
Systém s úsporou energie v pohotovostním režimu.
Automatický systém start/stop.
Signalizace naplněného odpadního koše.
Signalizace otevřených dvířek/koše.
Skartovačka na na kolečkách.</t>
  </si>
  <si>
    <t>Požadavek zadavatele: 
do sloupce označeného textem:</t>
  </si>
  <si>
    <t>Dodavatel doplní do jednotlivých prázdných žlutě podbarvených buněk požadované údaje, tj. jednotkové ceny, u položky č. 1 i obchodní název a typ.</t>
  </si>
  <si>
    <t>Záruka na řezné nože
 min. 10 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</si>
</sst>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b/>
      <sz val="11"/>
      <name val="Calibri"/>
      <family val="2"/>
      <charset val="238"/>
    </font>
    <font>
      <sz val="11.5"/>
      <color theme="1"/>
      <name val="Calibri"/>
      <family val="2"/>
      <charset val="238"/>
      <scheme val="minor"/>
    </font>
    <font>
      <sz val="11"/>
      <color indexed="64"/>
      <name val="Calibri"/>
      <family val="2"/>
      <charset val="238"/>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7">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n">
        <color indexed="64"/>
      </bottom>
      <diagonal/>
    </border>
    <border>
      <left/>
      <right style="thick">
        <color indexed="64"/>
      </right>
      <top/>
      <bottom/>
      <diagonal/>
    </border>
    <border>
      <left/>
      <right/>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
      <left style="medium">
        <color indexed="64"/>
      </left>
      <right style="thick">
        <color indexed="64"/>
      </right>
      <top style="medium">
        <color indexed="64"/>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diagonalUp="1" diagonalDown="1">
      <left style="medium">
        <color indexed="64"/>
      </left>
      <right style="medium">
        <color indexed="64"/>
      </right>
      <top style="medium">
        <color indexed="64"/>
      </top>
      <bottom style="medium">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5">
    <xf numFmtId="0" fontId="0" fillId="0" borderId="0"/>
    <xf numFmtId="0" fontId="7" fillId="0" borderId="0"/>
    <xf numFmtId="0" fontId="19" fillId="0" borderId="0"/>
    <xf numFmtId="0" fontId="19" fillId="0" borderId="0"/>
    <xf numFmtId="0" fontId="19" fillId="0" borderId="0"/>
  </cellStyleXfs>
  <cellXfs count="152">
    <xf numFmtId="0" fontId="0" fillId="0" borderId="0" xfId="0"/>
    <xf numFmtId="0" fontId="16" fillId="2" borderId="34" xfId="0" applyFont="1" applyFill="1" applyBorder="1" applyAlignment="1" applyProtection="1">
      <alignment horizontal="left" vertical="center" wrapText="1" indent="1"/>
      <protection locked="0"/>
    </xf>
    <xf numFmtId="164" fontId="16" fillId="2" borderId="9" xfId="0" applyNumberFormat="1" applyFont="1" applyFill="1" applyBorder="1" applyAlignment="1" applyProtection="1">
      <alignment horizontal="right" vertical="center" wrapText="1" indent="1"/>
      <protection locked="0"/>
    </xf>
    <xf numFmtId="164" fontId="16" fillId="2" borderId="19" xfId="0" applyNumberFormat="1" applyFont="1" applyFill="1" applyBorder="1" applyAlignment="1" applyProtection="1">
      <alignment horizontal="right" vertical="center" wrapText="1" indent="1"/>
      <protection locked="0"/>
    </xf>
    <xf numFmtId="164" fontId="16" fillId="2" borderId="36" xfId="0" applyNumberFormat="1" applyFont="1" applyFill="1" applyBorder="1" applyAlignment="1" applyProtection="1">
      <alignment horizontal="right" vertical="center" wrapText="1" indent="1"/>
      <protection locked="0"/>
    </xf>
    <xf numFmtId="164" fontId="16" fillId="2" borderId="5" xfId="0" applyNumberFormat="1" applyFont="1" applyFill="1" applyBorder="1" applyAlignment="1" applyProtection="1">
      <alignment horizontal="right" vertical="center" wrapText="1" indent="1"/>
      <protection locked="0"/>
    </xf>
    <xf numFmtId="164" fontId="16" fillId="2" borderId="16" xfId="0" applyNumberFormat="1" applyFont="1" applyFill="1" applyBorder="1" applyAlignment="1" applyProtection="1">
      <alignment horizontal="right" vertical="center" wrapText="1" indent="1"/>
      <protection locked="0"/>
    </xf>
    <xf numFmtId="0" fontId="0" fillId="0" borderId="0" xfId="0" applyProtection="1"/>
    <xf numFmtId="0" fontId="21" fillId="0" borderId="0" xfId="0" applyFont="1" applyFill="1" applyAlignment="1" applyProtection="1">
      <alignment horizontal="left" vertical="center" wrapText="1"/>
    </xf>
    <xf numFmtId="0" fontId="21"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8"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24" fillId="0" borderId="0" xfId="0" applyFont="1" applyFill="1" applyBorder="1" applyAlignment="1" applyProtection="1">
      <alignment horizontal="center" vertical="center" wrapText="1"/>
    </xf>
    <xf numFmtId="0" fontId="24" fillId="0" borderId="24" xfId="0" applyFont="1"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2" borderId="26" xfId="0" applyFill="1" applyBorder="1" applyAlignment="1" applyProtection="1">
      <alignment horizontal="center" vertical="center" wrapText="1"/>
    </xf>
    <xf numFmtId="0" fontId="8" fillId="0" borderId="27" xfId="0" applyNumberFormat="1" applyFont="1" applyBorder="1" applyAlignment="1" applyProtection="1">
      <alignment horizontal="center" vertical="center" wrapText="1"/>
    </xf>
    <xf numFmtId="0" fontId="8" fillId="0" borderId="0" xfId="0" applyNumberFormat="1" applyFont="1" applyBorder="1" applyAlignment="1" applyProtection="1">
      <alignment horizontal="center" vertical="center" wrapText="1"/>
    </xf>
    <xf numFmtId="0" fontId="8" fillId="0" borderId="0" xfId="0" applyNumberFormat="1" applyFont="1" applyBorder="1" applyAlignment="1" applyProtection="1">
      <alignment vertical="center" wrapText="1"/>
    </xf>
    <xf numFmtId="0" fontId="13" fillId="0" borderId="0" xfId="0" applyFont="1" applyAlignment="1" applyProtection="1">
      <alignment vertical="center" wrapText="1"/>
    </xf>
    <xf numFmtId="0" fontId="12" fillId="0" borderId="0" xfId="0" applyFont="1" applyAlignment="1" applyProtection="1">
      <alignment vertical="top" wrapText="1"/>
    </xf>
    <xf numFmtId="0" fontId="0" fillId="2" borderId="28" xfId="0" applyFill="1" applyBorder="1" applyAlignment="1" applyProtection="1">
      <alignment horizontal="center" vertical="center" wrapText="1"/>
    </xf>
    <xf numFmtId="0" fontId="0" fillId="2" borderId="29" xfId="0" applyFill="1" applyBorder="1" applyAlignment="1" applyProtection="1">
      <alignment horizontal="center" vertical="center" wrapTex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8" fillId="2" borderId="1"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7" xfId="0" applyBorder="1" applyProtection="1"/>
    <xf numFmtId="0" fontId="15" fillId="3" borderId="2" xfId="0" applyFont="1" applyFill="1" applyBorder="1" applyAlignment="1" applyProtection="1">
      <alignment horizontal="center" vertical="center" textRotation="90" wrapText="1"/>
    </xf>
    <xf numFmtId="0" fontId="22" fillId="3" borderId="3" xfId="0" applyFont="1" applyFill="1" applyBorder="1" applyAlignment="1" applyProtection="1">
      <alignment horizontal="center" vertical="center" wrapText="1"/>
    </xf>
    <xf numFmtId="0" fontId="15" fillId="3" borderId="3" xfId="0" applyFont="1" applyFill="1" applyBorder="1" applyAlignment="1" applyProtection="1">
      <alignment horizontal="center" vertical="center" wrapText="1"/>
    </xf>
    <xf numFmtId="0" fontId="15" fillId="2" borderId="3" xfId="0"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8" fillId="3" borderId="3" xfId="0" applyFont="1" applyFill="1" applyBorder="1" applyAlignment="1" applyProtection="1">
      <alignment horizontal="center" vertical="center" wrapText="1"/>
    </xf>
    <xf numFmtId="0" fontId="20" fillId="3" borderId="3" xfId="0" applyFont="1" applyFill="1" applyBorder="1" applyAlignment="1" applyProtection="1">
      <alignment horizontal="center" vertical="center" wrapText="1"/>
    </xf>
    <xf numFmtId="0" fontId="22" fillId="3" borderId="31" xfId="0" applyFont="1" applyFill="1" applyBorder="1" applyAlignment="1" applyProtection="1">
      <alignment horizontal="center" vertical="center" wrapText="1"/>
    </xf>
    <xf numFmtId="0" fontId="0" fillId="0" borderId="30" xfId="0" applyBorder="1" applyProtection="1"/>
    <xf numFmtId="164" fontId="0" fillId="0" borderId="7" xfId="0" applyNumberFormat="1" applyBorder="1" applyAlignment="1" applyProtection="1">
      <alignment vertical="center"/>
    </xf>
    <xf numFmtId="3" fontId="0" fillId="0" borderId="17" xfId="0" applyNumberFormat="1" applyFill="1" applyBorder="1" applyAlignment="1" applyProtection="1">
      <alignment horizontal="center" vertical="center" wrapText="1"/>
    </xf>
    <xf numFmtId="0" fontId="18" fillId="0" borderId="9" xfId="2"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16" fillId="0" borderId="9" xfId="2" applyFont="1" applyFill="1" applyBorder="1" applyAlignment="1" applyProtection="1">
      <alignment horizontal="center" vertical="center" wrapText="1"/>
    </xf>
    <xf numFmtId="0" fontId="16" fillId="0" borderId="9" xfId="2"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0" borderId="9" xfId="3"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6" fillId="0" borderId="9" xfId="0" applyFont="1" applyFill="1" applyBorder="1" applyAlignment="1" applyProtection="1">
      <alignment horizontal="center" vertical="center" wrapText="1"/>
    </xf>
    <xf numFmtId="0" fontId="5" fillId="0" borderId="9"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wrapText="1"/>
    </xf>
    <xf numFmtId="0" fontId="3" fillId="0" borderId="9" xfId="0" applyFont="1" applyFill="1" applyBorder="1" applyAlignment="1" applyProtection="1">
      <alignment horizontal="center" vertical="center" wrapText="1"/>
    </xf>
    <xf numFmtId="0" fontId="20" fillId="0" borderId="9" xfId="0" applyFon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3" fontId="0" fillId="0" borderId="18" xfId="0" applyNumberFormat="1" applyFill="1" applyBorder="1" applyAlignment="1" applyProtection="1">
      <alignment horizontal="center" vertical="center" wrapText="1"/>
    </xf>
    <xf numFmtId="0" fontId="18" fillId="0" borderId="19" xfId="2" applyFont="1"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16" fillId="0" borderId="19" xfId="2" applyFont="1" applyFill="1" applyBorder="1" applyAlignment="1" applyProtection="1">
      <alignment horizontal="center" vertical="center" wrapText="1"/>
    </xf>
    <xf numFmtId="0" fontId="16" fillId="0" borderId="19" xfId="2" applyFont="1" applyFill="1" applyBorder="1" applyAlignment="1" applyProtection="1">
      <alignment horizontal="left" vertical="center" wrapText="1" indent="1"/>
    </xf>
    <xf numFmtId="0" fontId="25" fillId="0" borderId="23" xfId="0" applyFont="1" applyFill="1" applyBorder="1" applyAlignment="1" applyProtection="1">
      <alignment horizontal="left" vertical="center" wrapText="1" indent="1"/>
    </xf>
    <xf numFmtId="164" fontId="0" fillId="0" borderId="19" xfId="0" applyNumberFormat="1" applyBorder="1" applyAlignment="1" applyProtection="1">
      <alignment horizontal="right" vertical="center" indent="1"/>
    </xf>
    <xf numFmtId="164" fontId="16" fillId="0" borderId="19" xfId="3" applyNumberFormat="1" applyFont="1" applyFill="1" applyBorder="1" applyAlignment="1" applyProtection="1">
      <alignment horizontal="right" vertical="center" wrapText="1"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3" fillId="0" borderId="19"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3" fontId="0" fillId="0" borderId="35" xfId="0" applyNumberFormat="1" applyFill="1" applyBorder="1" applyAlignment="1" applyProtection="1">
      <alignment horizontal="center" vertical="center" wrapText="1"/>
    </xf>
    <xf numFmtId="0" fontId="18" fillId="0" borderId="36" xfId="2" applyFont="1" applyFill="1" applyBorder="1" applyAlignment="1" applyProtection="1">
      <alignment horizontal="left" vertical="center" wrapText="1" indent="1"/>
    </xf>
    <xf numFmtId="3" fontId="0" fillId="0" borderId="36" xfId="0" applyNumberFormat="1" applyFill="1" applyBorder="1" applyAlignment="1" applyProtection="1">
      <alignment horizontal="center" vertical="center" wrapText="1"/>
    </xf>
    <xf numFmtId="0" fontId="16" fillId="0" borderId="36" xfId="2" applyFont="1" applyFill="1" applyBorder="1" applyAlignment="1" applyProtection="1">
      <alignment horizontal="center" vertical="center" wrapText="1"/>
    </xf>
    <xf numFmtId="0" fontId="16" fillId="0" borderId="36" xfId="2" applyFont="1" applyFill="1" applyBorder="1" applyAlignment="1" applyProtection="1">
      <alignment horizontal="left" vertical="center" wrapText="1" indent="1"/>
    </xf>
    <xf numFmtId="0" fontId="16" fillId="0" borderId="20" xfId="0" applyFont="1" applyFill="1" applyBorder="1" applyAlignment="1" applyProtection="1">
      <alignment horizontal="center" vertical="center" wrapText="1"/>
    </xf>
    <xf numFmtId="164" fontId="0" fillId="0" borderId="36" xfId="0" applyNumberFormat="1" applyBorder="1" applyAlignment="1" applyProtection="1">
      <alignment horizontal="right" vertical="center" indent="1"/>
    </xf>
    <xf numFmtId="164" fontId="16" fillId="0" borderId="36" xfId="3" applyNumberFormat="1" applyFont="1" applyFill="1" applyBorder="1" applyAlignment="1" applyProtection="1">
      <alignment horizontal="right" vertical="center" wrapText="1" indent="1"/>
    </xf>
    <xf numFmtId="165" fontId="0" fillId="0" borderId="36" xfId="0" applyNumberFormat="1" applyBorder="1" applyAlignment="1" applyProtection="1">
      <alignment horizontal="right" vertical="center" indent="1"/>
    </xf>
    <xf numFmtId="0" fontId="0" fillId="0" borderId="36" xfId="0" applyBorder="1" applyAlignment="1" applyProtection="1">
      <alignment horizontal="center" vertical="center"/>
    </xf>
    <xf numFmtId="0" fontId="3" fillId="0" borderId="1"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3" fontId="0" fillId="0" borderId="6" xfId="0" applyNumberFormat="1" applyFill="1" applyBorder="1" applyAlignment="1" applyProtection="1">
      <alignment horizontal="center" vertical="center" wrapText="1"/>
    </xf>
    <xf numFmtId="0" fontId="18" fillId="0" borderId="5" xfId="2" applyFont="1" applyFill="1" applyBorder="1" applyAlignment="1" applyProtection="1">
      <alignment horizontal="left" vertical="center" wrapText="1" indent="1"/>
    </xf>
    <xf numFmtId="3" fontId="0" fillId="0" borderId="5" xfId="0" applyNumberFormat="1" applyFill="1" applyBorder="1" applyAlignment="1" applyProtection="1">
      <alignment horizontal="center" vertical="center" wrapText="1"/>
    </xf>
    <xf numFmtId="0" fontId="16" fillId="0" borderId="5" xfId="2" applyFont="1" applyFill="1" applyBorder="1" applyAlignment="1" applyProtection="1">
      <alignment horizontal="center" vertical="center" wrapText="1"/>
    </xf>
    <xf numFmtId="0" fontId="16" fillId="0" borderId="5" xfId="2" applyFont="1" applyFill="1" applyBorder="1" applyAlignment="1" applyProtection="1">
      <alignment horizontal="left" vertical="center" wrapText="1" indent="1"/>
    </xf>
    <xf numFmtId="0" fontId="16" fillId="0" borderId="21" xfId="0" applyFont="1" applyFill="1" applyBorder="1" applyAlignment="1" applyProtection="1">
      <alignment horizontal="center" vertical="center" wrapText="1"/>
    </xf>
    <xf numFmtId="164" fontId="0" fillId="0" borderId="5" xfId="0" applyNumberFormat="1" applyBorder="1" applyAlignment="1" applyProtection="1">
      <alignment horizontal="right" vertical="center" indent="1"/>
    </xf>
    <xf numFmtId="164" fontId="16" fillId="0" borderId="5" xfId="3" applyNumberFormat="1" applyFont="1" applyFill="1" applyBorder="1" applyAlignment="1" applyProtection="1">
      <alignment horizontal="right" vertical="center" wrapText="1" indent="1"/>
    </xf>
    <xf numFmtId="165" fontId="0" fillId="0" borderId="5" xfId="0" applyNumberFormat="1" applyBorder="1" applyAlignment="1" applyProtection="1">
      <alignment horizontal="right" vertical="center" indent="1"/>
    </xf>
    <xf numFmtId="0" fontId="0" fillId="0" borderId="5" xfId="0" applyBorder="1" applyAlignment="1" applyProtection="1">
      <alignment horizontal="center" vertical="center"/>
    </xf>
    <xf numFmtId="0" fontId="3" fillId="0" borderId="10" xfId="0" applyFont="1" applyFill="1" applyBorder="1" applyAlignment="1" applyProtection="1">
      <alignment horizontal="center" vertical="center" wrapText="1"/>
    </xf>
    <xf numFmtId="0" fontId="5" fillId="0" borderId="10" xfId="0" applyFont="1"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20" fillId="0" borderId="10" xfId="0" applyFont="1"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18" fillId="0" borderId="5" xfId="0" applyFont="1" applyFill="1" applyBorder="1" applyAlignment="1" applyProtection="1">
      <alignment horizontal="left" vertical="center" wrapText="1" indent="1"/>
    </xf>
    <xf numFmtId="0" fontId="17" fillId="0" borderId="5" xfId="0" applyFont="1" applyFill="1" applyBorder="1" applyAlignment="1" applyProtection="1">
      <alignment horizontal="center" vertical="center" wrapText="1"/>
    </xf>
    <xf numFmtId="0" fontId="17" fillId="0" borderId="5" xfId="0" applyFont="1" applyFill="1" applyBorder="1" applyAlignment="1" applyProtection="1">
      <alignment horizontal="left" vertical="center" wrapText="1" indent="1"/>
    </xf>
    <xf numFmtId="164" fontId="17" fillId="0" borderId="5" xfId="4" applyNumberFormat="1" applyFont="1" applyFill="1" applyBorder="1" applyAlignment="1" applyProtection="1">
      <alignment horizontal="right" vertical="center" wrapText="1" indent="1"/>
    </xf>
    <xf numFmtId="0" fontId="18" fillId="0" borderId="5" xfId="1" applyFont="1" applyFill="1" applyBorder="1" applyAlignment="1" applyProtection="1">
      <alignment horizontal="left" vertical="center" wrapText="1" indent="1"/>
    </xf>
    <xf numFmtId="0" fontId="18" fillId="0" borderId="5" xfId="1" applyFont="1" applyFill="1" applyBorder="1" applyAlignment="1" applyProtection="1">
      <alignment horizontal="center" vertical="center" wrapText="1"/>
    </xf>
    <xf numFmtId="164" fontId="18" fillId="0" borderId="5" xfId="1" applyNumberFormat="1" applyFont="1" applyFill="1" applyBorder="1" applyAlignment="1" applyProtection="1">
      <alignment horizontal="right" vertical="center" wrapText="1" indent="1"/>
    </xf>
    <xf numFmtId="0" fontId="0" fillId="0" borderId="0" xfId="0" applyBorder="1" applyProtection="1"/>
    <xf numFmtId="0" fontId="18" fillId="0" borderId="5" xfId="2" applyFont="1" applyFill="1" applyBorder="1" applyAlignment="1" applyProtection="1">
      <alignment horizontal="center" vertical="center" wrapText="1"/>
    </xf>
    <xf numFmtId="164" fontId="18" fillId="0" borderId="5" xfId="3" applyNumberFormat="1" applyFont="1" applyFill="1" applyBorder="1" applyAlignment="1" applyProtection="1">
      <alignment horizontal="right" vertical="center" wrapText="1" indent="1"/>
    </xf>
    <xf numFmtId="3" fontId="0" fillId="0" borderId="15" xfId="0" applyNumberFormat="1" applyFill="1" applyBorder="1" applyAlignment="1" applyProtection="1">
      <alignment horizontal="center" vertical="center" wrapText="1"/>
    </xf>
    <xf numFmtId="0" fontId="18" fillId="0" borderId="16" xfId="2" applyFont="1" applyFill="1" applyBorder="1" applyAlignment="1" applyProtection="1">
      <alignment horizontal="left" vertical="center" wrapText="1" indent="1"/>
    </xf>
    <xf numFmtId="3" fontId="0" fillId="0" borderId="16" xfId="0" applyNumberFormat="1" applyFill="1" applyBorder="1" applyAlignment="1" applyProtection="1">
      <alignment horizontal="center" vertical="center" wrapText="1"/>
    </xf>
    <xf numFmtId="0" fontId="16" fillId="0" borderId="16" xfId="2" applyFont="1" applyFill="1" applyBorder="1" applyAlignment="1" applyProtection="1">
      <alignment horizontal="center" vertical="center" wrapText="1"/>
    </xf>
    <xf numFmtId="0" fontId="16" fillId="0" borderId="16" xfId="2" applyFont="1" applyFill="1" applyBorder="1" applyAlignment="1" applyProtection="1">
      <alignment horizontal="left" vertical="center" wrapText="1" indent="1"/>
    </xf>
    <xf numFmtId="0" fontId="16" fillId="0" borderId="22"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16" fillId="0" borderId="16" xfId="3"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3" fillId="0" borderId="11" xfId="0" applyFont="1" applyFill="1" applyBorder="1" applyAlignment="1" applyProtection="1">
      <alignment horizontal="center" vertical="center" wrapText="1"/>
    </xf>
    <xf numFmtId="0" fontId="5" fillId="0" borderId="11" xfId="0" applyFont="1"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20" fillId="0" borderId="11"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8" xfId="0" applyBorder="1" applyProtection="1"/>
    <xf numFmtId="0" fontId="8" fillId="0" borderId="0" xfId="0" applyFont="1" applyAlignment="1" applyProtection="1">
      <alignment horizontal="left" vertical="center" wrapText="1"/>
    </xf>
    <xf numFmtId="0" fontId="8"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3" borderId="2" xfId="0" applyFont="1" applyFill="1" applyBorder="1" applyAlignment="1" applyProtection="1">
      <alignment horizontal="center" vertical="center" wrapText="1"/>
    </xf>
    <xf numFmtId="0" fontId="8"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0" fontId="15" fillId="0" borderId="0" xfId="0" applyFont="1" applyAlignment="1" applyProtection="1">
      <alignment horizontal="left" vertical="center" wrapText="1"/>
    </xf>
    <xf numFmtId="164" fontId="12" fillId="0" borderId="0" xfId="0" applyNumberFormat="1" applyFont="1" applyAlignment="1" applyProtection="1">
      <alignment horizontal="right" vertical="center" indent="1"/>
    </xf>
    <xf numFmtId="164" fontId="9" fillId="0" borderId="2" xfId="0" applyNumberFormat="1" applyFont="1" applyBorder="1" applyAlignment="1" applyProtection="1">
      <alignment horizontal="center" vertical="center"/>
    </xf>
    <xf numFmtId="164" fontId="9"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16">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93"/>
  <sheetViews>
    <sheetView showGridLines="0" tabSelected="1" zoomScale="80" zoomScaleNormal="80" workbookViewId="0">
      <selection activeCell="G7" sqref="G7"/>
    </sheetView>
  </sheetViews>
  <sheetFormatPr defaultRowHeight="14.5" x14ac:dyDescent="0.35"/>
  <cols>
    <col min="1" max="1" width="1.453125" style="7" bestFit="1" customWidth="1"/>
    <col min="2" max="2" width="5.54296875" style="7" bestFit="1" customWidth="1"/>
    <col min="3" max="3" width="47" style="11" customWidth="1"/>
    <col min="4" max="4" width="9.54296875" style="151" bestFit="1" customWidth="1"/>
    <col min="5" max="5" width="9" style="10" bestFit="1" customWidth="1"/>
    <col min="6" max="6" width="97.7265625" style="11" customWidth="1"/>
    <col min="7" max="7" width="32.453125" style="11" customWidth="1"/>
    <col min="8" max="8" width="17.54296875" style="11" hidden="1" customWidth="1"/>
    <col min="9" max="9" width="21.453125" style="7" customWidth="1"/>
    <col min="10" max="10" width="23.453125" style="7" customWidth="1"/>
    <col min="11" max="11" width="20.54296875" style="7" bestFit="1" customWidth="1"/>
    <col min="12" max="12" width="19.54296875" style="7" bestFit="1" customWidth="1"/>
    <col min="13" max="13" width="14.90625" style="7" customWidth="1"/>
    <col min="14" max="14" width="28.26953125" style="7" hidden="1" customWidth="1"/>
    <col min="15" max="15" width="24.90625" style="7" customWidth="1"/>
    <col min="16" max="16" width="34.1796875" style="7" customWidth="1"/>
    <col min="17" max="17" width="39.26953125" style="7" customWidth="1"/>
    <col min="18" max="18" width="27" style="7" customWidth="1"/>
    <col min="19" max="19" width="0.7265625" style="7" hidden="1" customWidth="1"/>
    <col min="20" max="20" width="34.453125" style="12" customWidth="1"/>
    <col min="21" max="16384" width="8.7265625" style="7"/>
  </cols>
  <sheetData>
    <row r="1" spans="1:21" ht="36.65" customHeight="1" x14ac:dyDescent="0.35">
      <c r="B1" s="8" t="s">
        <v>53</v>
      </c>
      <c r="C1" s="9"/>
      <c r="D1" s="9"/>
    </row>
    <row r="2" spans="1:21" ht="20.149999999999999" customHeight="1" x14ac:dyDescent="0.35">
      <c r="C2" s="7"/>
      <c r="D2" s="13"/>
      <c r="E2" s="14"/>
      <c r="F2" s="15"/>
      <c r="G2" s="15"/>
      <c r="H2" s="15"/>
      <c r="I2" s="15"/>
      <c r="J2" s="15"/>
      <c r="L2" s="16"/>
      <c r="M2" s="16"/>
      <c r="N2" s="16"/>
      <c r="O2" s="16"/>
      <c r="P2" s="16"/>
      <c r="Q2" s="16"/>
      <c r="R2" s="16"/>
      <c r="S2" s="17"/>
      <c r="T2" s="18"/>
    </row>
    <row r="3" spans="1:21" ht="20.149999999999999" customHeight="1" x14ac:dyDescent="0.35">
      <c r="B3" s="19" t="s">
        <v>105</v>
      </c>
      <c r="C3" s="20"/>
      <c r="D3" s="21" t="s">
        <v>0</v>
      </c>
      <c r="E3" s="22"/>
      <c r="F3" s="23" t="s">
        <v>106</v>
      </c>
      <c r="G3" s="24"/>
      <c r="H3" s="25"/>
      <c r="I3" s="25"/>
      <c r="J3" s="25"/>
      <c r="K3" s="26"/>
      <c r="L3" s="26"/>
      <c r="N3" s="27"/>
      <c r="O3" s="27"/>
      <c r="P3" s="16"/>
      <c r="Q3" s="16"/>
      <c r="R3" s="16"/>
    </row>
    <row r="4" spans="1:21" ht="20.149999999999999" customHeight="1" thickBot="1" x14ac:dyDescent="0.4">
      <c r="B4" s="19"/>
      <c r="C4" s="20"/>
      <c r="D4" s="28"/>
      <c r="E4" s="29"/>
      <c r="F4" s="23"/>
      <c r="G4" s="24"/>
      <c r="H4" s="25"/>
      <c r="I4" s="25"/>
      <c r="J4" s="25"/>
      <c r="L4" s="16"/>
      <c r="M4" s="16"/>
      <c r="N4" s="16"/>
      <c r="O4" s="16"/>
      <c r="P4" s="16"/>
      <c r="Q4" s="16"/>
      <c r="R4" s="16"/>
    </row>
    <row r="5" spans="1:21" ht="34.5" customHeight="1" thickBot="1" x14ac:dyDescent="0.4">
      <c r="B5" s="30"/>
      <c r="C5" s="31"/>
      <c r="D5" s="32"/>
      <c r="E5" s="32"/>
      <c r="F5" s="15"/>
      <c r="G5" s="33" t="s">
        <v>0</v>
      </c>
      <c r="H5" s="34"/>
      <c r="J5" s="33" t="s">
        <v>0</v>
      </c>
      <c r="T5" s="35"/>
    </row>
    <row r="6" spans="1:21" ht="67.150000000000006" customHeight="1" thickTop="1" thickBot="1" x14ac:dyDescent="0.4">
      <c r="A6" s="36"/>
      <c r="B6" s="37" t="s">
        <v>1</v>
      </c>
      <c r="C6" s="38" t="s">
        <v>12</v>
      </c>
      <c r="D6" s="39" t="s">
        <v>2</v>
      </c>
      <c r="E6" s="38" t="s">
        <v>13</v>
      </c>
      <c r="F6" s="38" t="s">
        <v>14</v>
      </c>
      <c r="G6" s="40" t="s">
        <v>77</v>
      </c>
      <c r="H6" s="38" t="s">
        <v>15</v>
      </c>
      <c r="I6" s="39" t="s">
        <v>3</v>
      </c>
      <c r="J6" s="41" t="s">
        <v>4</v>
      </c>
      <c r="K6" s="42" t="s">
        <v>5</v>
      </c>
      <c r="L6" s="42" t="s">
        <v>6</v>
      </c>
      <c r="M6" s="38" t="s">
        <v>16</v>
      </c>
      <c r="N6" s="39" t="s">
        <v>33</v>
      </c>
      <c r="O6" s="38" t="s">
        <v>17</v>
      </c>
      <c r="P6" s="43" t="s">
        <v>18</v>
      </c>
      <c r="Q6" s="38" t="s">
        <v>19</v>
      </c>
      <c r="R6" s="38" t="s">
        <v>20</v>
      </c>
      <c r="S6" s="38" t="s">
        <v>21</v>
      </c>
      <c r="T6" s="44" t="s">
        <v>22</v>
      </c>
      <c r="U6" s="45"/>
    </row>
    <row r="7" spans="1:21" ht="260.25" customHeight="1" thickTop="1" thickBot="1" x14ac:dyDescent="0.4">
      <c r="A7" s="46"/>
      <c r="B7" s="47">
        <v>1</v>
      </c>
      <c r="C7" s="48" t="s">
        <v>54</v>
      </c>
      <c r="D7" s="49">
        <v>1</v>
      </c>
      <c r="E7" s="50" t="s">
        <v>24</v>
      </c>
      <c r="F7" s="51" t="s">
        <v>104</v>
      </c>
      <c r="G7" s="1"/>
      <c r="H7" s="52">
        <f t="shared" ref="H7:H38" si="0">D7*I7</f>
        <v>20000</v>
      </c>
      <c r="I7" s="53">
        <v>20000</v>
      </c>
      <c r="J7" s="2"/>
      <c r="K7" s="54">
        <f t="shared" ref="K7:K38" si="1">D7*J7</f>
        <v>0</v>
      </c>
      <c r="L7" s="55" t="str">
        <f t="shared" ref="L7:L35" si="2">IF(ISNUMBER(J7), IF(J7&gt;I7,"NEVYHOVUJE","VYHOVUJE")," ")</f>
        <v xml:space="preserve"> </v>
      </c>
      <c r="M7" s="56" t="s">
        <v>23</v>
      </c>
      <c r="N7" s="57"/>
      <c r="O7" s="58" t="s">
        <v>107</v>
      </c>
      <c r="P7" s="59" t="s">
        <v>71</v>
      </c>
      <c r="Q7" s="59" t="s">
        <v>72</v>
      </c>
      <c r="R7" s="60">
        <v>14</v>
      </c>
      <c r="S7" s="61"/>
      <c r="T7" s="62" t="s">
        <v>7</v>
      </c>
      <c r="U7" s="45"/>
    </row>
    <row r="8" spans="1:21" ht="124.5" customHeight="1" thickBot="1" x14ac:dyDescent="0.4">
      <c r="A8" s="36"/>
      <c r="B8" s="63">
        <v>2</v>
      </c>
      <c r="C8" s="64" t="s">
        <v>55</v>
      </c>
      <c r="D8" s="65">
        <v>3</v>
      </c>
      <c r="E8" s="66" t="s">
        <v>24</v>
      </c>
      <c r="F8" s="67" t="s">
        <v>78</v>
      </c>
      <c r="G8" s="68"/>
      <c r="H8" s="69">
        <f t="shared" si="0"/>
        <v>1050</v>
      </c>
      <c r="I8" s="70">
        <v>350</v>
      </c>
      <c r="J8" s="3"/>
      <c r="K8" s="71">
        <f t="shared" si="1"/>
        <v>0</v>
      </c>
      <c r="L8" s="72" t="str">
        <f t="shared" si="2"/>
        <v xml:space="preserve"> </v>
      </c>
      <c r="M8" s="73" t="s">
        <v>23</v>
      </c>
      <c r="N8" s="74"/>
      <c r="O8" s="75"/>
      <c r="P8" s="73" t="s">
        <v>73</v>
      </c>
      <c r="Q8" s="73" t="s">
        <v>74</v>
      </c>
      <c r="R8" s="76">
        <v>14</v>
      </c>
      <c r="S8" s="75"/>
      <c r="T8" s="77" t="s">
        <v>7</v>
      </c>
      <c r="U8" s="45"/>
    </row>
    <row r="9" spans="1:21" ht="37.5" customHeight="1" x14ac:dyDescent="0.35">
      <c r="A9" s="36"/>
      <c r="B9" s="78">
        <v>3</v>
      </c>
      <c r="C9" s="79" t="s">
        <v>56</v>
      </c>
      <c r="D9" s="80">
        <v>5</v>
      </c>
      <c r="E9" s="81" t="s">
        <v>24</v>
      </c>
      <c r="F9" s="82" t="s">
        <v>46</v>
      </c>
      <c r="G9" s="83"/>
      <c r="H9" s="84">
        <f t="shared" si="0"/>
        <v>240</v>
      </c>
      <c r="I9" s="85">
        <v>48</v>
      </c>
      <c r="J9" s="4"/>
      <c r="K9" s="86">
        <f t="shared" si="1"/>
        <v>0</v>
      </c>
      <c r="L9" s="87" t="str">
        <f t="shared" si="2"/>
        <v xml:space="preserve"> </v>
      </c>
      <c r="M9" s="88" t="s">
        <v>23</v>
      </c>
      <c r="N9" s="89"/>
      <c r="O9" s="90"/>
      <c r="P9" s="88" t="s">
        <v>75</v>
      </c>
      <c r="Q9" s="88" t="s">
        <v>76</v>
      </c>
      <c r="R9" s="91">
        <v>14</v>
      </c>
      <c r="S9" s="90"/>
      <c r="T9" s="92" t="s">
        <v>7</v>
      </c>
      <c r="U9" s="45"/>
    </row>
    <row r="10" spans="1:21" ht="37.5" customHeight="1" x14ac:dyDescent="0.35">
      <c r="A10" s="36"/>
      <c r="B10" s="93">
        <v>4</v>
      </c>
      <c r="C10" s="94" t="s">
        <v>26</v>
      </c>
      <c r="D10" s="95">
        <v>4</v>
      </c>
      <c r="E10" s="96" t="s">
        <v>25</v>
      </c>
      <c r="F10" s="97" t="s">
        <v>79</v>
      </c>
      <c r="G10" s="98"/>
      <c r="H10" s="99">
        <f t="shared" si="0"/>
        <v>240</v>
      </c>
      <c r="I10" s="100">
        <v>60</v>
      </c>
      <c r="J10" s="5"/>
      <c r="K10" s="101">
        <f t="shared" si="1"/>
        <v>0</v>
      </c>
      <c r="L10" s="102" t="str">
        <f t="shared" si="2"/>
        <v xml:space="preserve"> </v>
      </c>
      <c r="M10" s="103"/>
      <c r="N10" s="104"/>
      <c r="O10" s="105"/>
      <c r="P10" s="106"/>
      <c r="Q10" s="106"/>
      <c r="R10" s="107"/>
      <c r="S10" s="105"/>
      <c r="T10" s="108"/>
      <c r="U10" s="45"/>
    </row>
    <row r="11" spans="1:21" ht="37.5" customHeight="1" x14ac:dyDescent="0.35">
      <c r="A11" s="36"/>
      <c r="B11" s="93">
        <v>5</v>
      </c>
      <c r="C11" s="94" t="s">
        <v>37</v>
      </c>
      <c r="D11" s="95">
        <v>2</v>
      </c>
      <c r="E11" s="96" t="s">
        <v>24</v>
      </c>
      <c r="F11" s="97" t="s">
        <v>47</v>
      </c>
      <c r="G11" s="98"/>
      <c r="H11" s="99">
        <f t="shared" si="0"/>
        <v>32</v>
      </c>
      <c r="I11" s="100">
        <v>16</v>
      </c>
      <c r="J11" s="5"/>
      <c r="K11" s="101">
        <f t="shared" si="1"/>
        <v>0</v>
      </c>
      <c r="L11" s="102" t="str">
        <f t="shared" si="2"/>
        <v xml:space="preserve"> </v>
      </c>
      <c r="M11" s="103"/>
      <c r="N11" s="104"/>
      <c r="O11" s="105"/>
      <c r="P11" s="106"/>
      <c r="Q11" s="106"/>
      <c r="R11" s="107"/>
      <c r="S11" s="105"/>
      <c r="T11" s="108"/>
      <c r="U11" s="45"/>
    </row>
    <row r="12" spans="1:21" ht="37.5" customHeight="1" x14ac:dyDescent="0.35">
      <c r="A12" s="36"/>
      <c r="B12" s="93">
        <v>6</v>
      </c>
      <c r="C12" s="109" t="s">
        <v>38</v>
      </c>
      <c r="D12" s="95">
        <v>2</v>
      </c>
      <c r="E12" s="110" t="s">
        <v>24</v>
      </c>
      <c r="F12" s="111" t="s">
        <v>48</v>
      </c>
      <c r="G12" s="98"/>
      <c r="H12" s="99">
        <f t="shared" si="0"/>
        <v>40</v>
      </c>
      <c r="I12" s="112">
        <v>20</v>
      </c>
      <c r="J12" s="5"/>
      <c r="K12" s="101">
        <f t="shared" si="1"/>
        <v>0</v>
      </c>
      <c r="L12" s="102" t="str">
        <f t="shared" si="2"/>
        <v xml:space="preserve"> </v>
      </c>
      <c r="M12" s="103"/>
      <c r="N12" s="104"/>
      <c r="O12" s="105"/>
      <c r="P12" s="106"/>
      <c r="Q12" s="106"/>
      <c r="R12" s="107"/>
      <c r="S12" s="105"/>
      <c r="T12" s="108"/>
      <c r="U12" s="45"/>
    </row>
    <row r="13" spans="1:21" ht="84" customHeight="1" x14ac:dyDescent="0.35">
      <c r="A13" s="36"/>
      <c r="B13" s="93">
        <v>7</v>
      </c>
      <c r="C13" s="94" t="s">
        <v>39</v>
      </c>
      <c r="D13" s="95">
        <v>10</v>
      </c>
      <c r="E13" s="96" t="s">
        <v>25</v>
      </c>
      <c r="F13" s="97" t="s">
        <v>80</v>
      </c>
      <c r="G13" s="98"/>
      <c r="H13" s="99">
        <f t="shared" si="0"/>
        <v>850</v>
      </c>
      <c r="I13" s="100">
        <v>85</v>
      </c>
      <c r="J13" s="5"/>
      <c r="K13" s="101">
        <f t="shared" si="1"/>
        <v>0</v>
      </c>
      <c r="L13" s="102" t="str">
        <f t="shared" si="2"/>
        <v xml:space="preserve"> </v>
      </c>
      <c r="M13" s="103"/>
      <c r="N13" s="104"/>
      <c r="O13" s="105"/>
      <c r="P13" s="106"/>
      <c r="Q13" s="106"/>
      <c r="R13" s="107"/>
      <c r="S13" s="105"/>
      <c r="T13" s="108"/>
      <c r="U13" s="45"/>
    </row>
    <row r="14" spans="1:21" ht="37.5" customHeight="1" x14ac:dyDescent="0.35">
      <c r="A14" s="36"/>
      <c r="B14" s="93">
        <v>8</v>
      </c>
      <c r="C14" s="94" t="s">
        <v>57</v>
      </c>
      <c r="D14" s="95">
        <v>2</v>
      </c>
      <c r="E14" s="96" t="s">
        <v>25</v>
      </c>
      <c r="F14" s="97" t="s">
        <v>81</v>
      </c>
      <c r="G14" s="98"/>
      <c r="H14" s="99">
        <f t="shared" si="0"/>
        <v>40</v>
      </c>
      <c r="I14" s="100">
        <v>20</v>
      </c>
      <c r="J14" s="5"/>
      <c r="K14" s="101">
        <f t="shared" si="1"/>
        <v>0</v>
      </c>
      <c r="L14" s="102" t="str">
        <f t="shared" si="2"/>
        <v xml:space="preserve"> </v>
      </c>
      <c r="M14" s="103"/>
      <c r="N14" s="104"/>
      <c r="O14" s="105"/>
      <c r="P14" s="106"/>
      <c r="Q14" s="106"/>
      <c r="R14" s="107"/>
      <c r="S14" s="105"/>
      <c r="T14" s="108"/>
      <c r="U14" s="45"/>
    </row>
    <row r="15" spans="1:21" ht="37.5" customHeight="1" x14ac:dyDescent="0.35">
      <c r="A15" s="36"/>
      <c r="B15" s="93">
        <v>9</v>
      </c>
      <c r="C15" s="94" t="s">
        <v>58</v>
      </c>
      <c r="D15" s="95">
        <v>2</v>
      </c>
      <c r="E15" s="96" t="s">
        <v>25</v>
      </c>
      <c r="F15" s="97" t="s">
        <v>82</v>
      </c>
      <c r="G15" s="98"/>
      <c r="H15" s="99">
        <f t="shared" si="0"/>
        <v>66</v>
      </c>
      <c r="I15" s="100">
        <v>33</v>
      </c>
      <c r="J15" s="5"/>
      <c r="K15" s="101">
        <f t="shared" si="1"/>
        <v>0</v>
      </c>
      <c r="L15" s="102" t="str">
        <f t="shared" si="2"/>
        <v xml:space="preserve"> </v>
      </c>
      <c r="M15" s="103"/>
      <c r="N15" s="104"/>
      <c r="O15" s="105"/>
      <c r="P15" s="106"/>
      <c r="Q15" s="106"/>
      <c r="R15" s="107"/>
      <c r="S15" s="105"/>
      <c r="T15" s="108"/>
      <c r="U15" s="45"/>
    </row>
    <row r="16" spans="1:21" ht="37.5" customHeight="1" x14ac:dyDescent="0.35">
      <c r="A16" s="36"/>
      <c r="B16" s="93">
        <v>10</v>
      </c>
      <c r="C16" s="94" t="s">
        <v>40</v>
      </c>
      <c r="D16" s="95">
        <v>4</v>
      </c>
      <c r="E16" s="96" t="s">
        <v>24</v>
      </c>
      <c r="F16" s="97" t="s">
        <v>30</v>
      </c>
      <c r="G16" s="98"/>
      <c r="H16" s="99">
        <f t="shared" si="0"/>
        <v>52</v>
      </c>
      <c r="I16" s="100">
        <v>13</v>
      </c>
      <c r="J16" s="5"/>
      <c r="K16" s="101">
        <f t="shared" si="1"/>
        <v>0</v>
      </c>
      <c r="L16" s="102" t="str">
        <f t="shared" si="2"/>
        <v xml:space="preserve"> </v>
      </c>
      <c r="M16" s="103"/>
      <c r="N16" s="104"/>
      <c r="O16" s="105"/>
      <c r="P16" s="106"/>
      <c r="Q16" s="106"/>
      <c r="R16" s="107"/>
      <c r="S16" s="105"/>
      <c r="T16" s="108"/>
      <c r="U16" s="45"/>
    </row>
    <row r="17" spans="1:21" ht="37.5" customHeight="1" x14ac:dyDescent="0.35">
      <c r="A17" s="36"/>
      <c r="B17" s="93">
        <v>11</v>
      </c>
      <c r="C17" s="94" t="s">
        <v>27</v>
      </c>
      <c r="D17" s="95">
        <v>4</v>
      </c>
      <c r="E17" s="96" t="s">
        <v>24</v>
      </c>
      <c r="F17" s="97" t="s">
        <v>30</v>
      </c>
      <c r="G17" s="98"/>
      <c r="H17" s="99">
        <f t="shared" si="0"/>
        <v>80</v>
      </c>
      <c r="I17" s="100">
        <v>20</v>
      </c>
      <c r="J17" s="5"/>
      <c r="K17" s="101">
        <f t="shared" si="1"/>
        <v>0</v>
      </c>
      <c r="L17" s="102" t="str">
        <f t="shared" si="2"/>
        <v xml:space="preserve"> </v>
      </c>
      <c r="M17" s="103"/>
      <c r="N17" s="104"/>
      <c r="O17" s="105"/>
      <c r="P17" s="106"/>
      <c r="Q17" s="106"/>
      <c r="R17" s="107"/>
      <c r="S17" s="105"/>
      <c r="T17" s="108"/>
      <c r="U17" s="45"/>
    </row>
    <row r="18" spans="1:21" ht="45" customHeight="1" x14ac:dyDescent="0.35">
      <c r="A18" s="36"/>
      <c r="B18" s="93">
        <v>12</v>
      </c>
      <c r="C18" s="94" t="s">
        <v>59</v>
      </c>
      <c r="D18" s="95">
        <v>2</v>
      </c>
      <c r="E18" s="96" t="s">
        <v>24</v>
      </c>
      <c r="F18" s="97" t="s">
        <v>83</v>
      </c>
      <c r="G18" s="98"/>
      <c r="H18" s="99">
        <f t="shared" si="0"/>
        <v>34</v>
      </c>
      <c r="I18" s="100">
        <v>17</v>
      </c>
      <c r="J18" s="5"/>
      <c r="K18" s="101">
        <f t="shared" si="1"/>
        <v>0</v>
      </c>
      <c r="L18" s="102" t="str">
        <f t="shared" si="2"/>
        <v xml:space="preserve"> </v>
      </c>
      <c r="M18" s="103"/>
      <c r="N18" s="104"/>
      <c r="O18" s="105"/>
      <c r="P18" s="106"/>
      <c r="Q18" s="106"/>
      <c r="R18" s="107"/>
      <c r="S18" s="105"/>
      <c r="T18" s="108"/>
      <c r="U18" s="45"/>
    </row>
    <row r="19" spans="1:21" ht="45" customHeight="1" x14ac:dyDescent="0.35">
      <c r="A19" s="36"/>
      <c r="B19" s="93">
        <v>13</v>
      </c>
      <c r="C19" s="113" t="s">
        <v>36</v>
      </c>
      <c r="D19" s="95">
        <v>10</v>
      </c>
      <c r="E19" s="114" t="s">
        <v>24</v>
      </c>
      <c r="F19" s="113" t="s">
        <v>84</v>
      </c>
      <c r="G19" s="98"/>
      <c r="H19" s="99">
        <f t="shared" si="0"/>
        <v>70</v>
      </c>
      <c r="I19" s="115">
        <v>7</v>
      </c>
      <c r="J19" s="5"/>
      <c r="K19" s="101">
        <f t="shared" si="1"/>
        <v>0</v>
      </c>
      <c r="L19" s="102" t="str">
        <f t="shared" si="2"/>
        <v xml:space="preserve"> </v>
      </c>
      <c r="M19" s="103"/>
      <c r="N19" s="104"/>
      <c r="O19" s="105"/>
      <c r="P19" s="106"/>
      <c r="Q19" s="106"/>
      <c r="R19" s="107"/>
      <c r="S19" s="105"/>
      <c r="T19" s="108"/>
      <c r="U19" s="45"/>
    </row>
    <row r="20" spans="1:21" ht="37.5" customHeight="1" x14ac:dyDescent="0.35">
      <c r="A20" s="36"/>
      <c r="B20" s="93">
        <v>14</v>
      </c>
      <c r="C20" s="94" t="s">
        <v>60</v>
      </c>
      <c r="D20" s="95">
        <v>1</v>
      </c>
      <c r="E20" s="96" t="s">
        <v>24</v>
      </c>
      <c r="F20" s="97" t="s">
        <v>85</v>
      </c>
      <c r="G20" s="98"/>
      <c r="H20" s="99">
        <f t="shared" si="0"/>
        <v>140</v>
      </c>
      <c r="I20" s="100">
        <v>140</v>
      </c>
      <c r="J20" s="5"/>
      <c r="K20" s="101">
        <f t="shared" si="1"/>
        <v>0</v>
      </c>
      <c r="L20" s="102" t="str">
        <f t="shared" si="2"/>
        <v xml:space="preserve"> </v>
      </c>
      <c r="M20" s="103"/>
      <c r="N20" s="104"/>
      <c r="O20" s="105"/>
      <c r="P20" s="106"/>
      <c r="Q20" s="106"/>
      <c r="R20" s="107"/>
      <c r="S20" s="105"/>
      <c r="T20" s="108"/>
      <c r="U20" s="45"/>
    </row>
    <row r="21" spans="1:21" ht="37.5" customHeight="1" x14ac:dyDescent="0.35">
      <c r="A21" s="36"/>
      <c r="B21" s="93">
        <v>15</v>
      </c>
      <c r="C21" s="94" t="s">
        <v>61</v>
      </c>
      <c r="D21" s="95">
        <v>1</v>
      </c>
      <c r="E21" s="96" t="s">
        <v>24</v>
      </c>
      <c r="F21" s="97" t="s">
        <v>86</v>
      </c>
      <c r="G21" s="98"/>
      <c r="H21" s="99">
        <f t="shared" si="0"/>
        <v>270</v>
      </c>
      <c r="I21" s="100">
        <v>270</v>
      </c>
      <c r="J21" s="5"/>
      <c r="K21" s="101">
        <f t="shared" si="1"/>
        <v>0</v>
      </c>
      <c r="L21" s="102" t="str">
        <f t="shared" si="2"/>
        <v xml:space="preserve"> </v>
      </c>
      <c r="M21" s="103"/>
      <c r="N21" s="104"/>
      <c r="O21" s="105"/>
      <c r="P21" s="106"/>
      <c r="Q21" s="106"/>
      <c r="R21" s="107"/>
      <c r="S21" s="105"/>
      <c r="T21" s="108"/>
      <c r="U21" s="45"/>
    </row>
    <row r="22" spans="1:21" ht="37.5" customHeight="1" x14ac:dyDescent="0.35">
      <c r="A22" s="36"/>
      <c r="B22" s="93">
        <v>16</v>
      </c>
      <c r="C22" s="94" t="s">
        <v>62</v>
      </c>
      <c r="D22" s="95">
        <v>1</v>
      </c>
      <c r="E22" s="96" t="s">
        <v>24</v>
      </c>
      <c r="F22" s="97" t="s">
        <v>87</v>
      </c>
      <c r="G22" s="98"/>
      <c r="H22" s="99">
        <f t="shared" si="0"/>
        <v>40</v>
      </c>
      <c r="I22" s="100">
        <v>40</v>
      </c>
      <c r="J22" s="5"/>
      <c r="K22" s="101">
        <f t="shared" si="1"/>
        <v>0</v>
      </c>
      <c r="L22" s="102" t="str">
        <f t="shared" si="2"/>
        <v xml:space="preserve"> </v>
      </c>
      <c r="M22" s="103"/>
      <c r="N22" s="104"/>
      <c r="O22" s="105"/>
      <c r="P22" s="106"/>
      <c r="Q22" s="106"/>
      <c r="R22" s="107"/>
      <c r="S22" s="105"/>
      <c r="T22" s="108"/>
      <c r="U22" s="45"/>
    </row>
    <row r="23" spans="1:21" ht="37.5" customHeight="1" x14ac:dyDescent="0.35">
      <c r="A23" s="36"/>
      <c r="B23" s="93">
        <v>17</v>
      </c>
      <c r="C23" s="94" t="s">
        <v>63</v>
      </c>
      <c r="D23" s="95">
        <v>1</v>
      </c>
      <c r="E23" s="96" t="s">
        <v>24</v>
      </c>
      <c r="F23" s="97" t="s">
        <v>90</v>
      </c>
      <c r="G23" s="98"/>
      <c r="H23" s="99">
        <f t="shared" si="0"/>
        <v>25</v>
      </c>
      <c r="I23" s="100">
        <v>25</v>
      </c>
      <c r="J23" s="5"/>
      <c r="K23" s="101">
        <f t="shared" si="1"/>
        <v>0</v>
      </c>
      <c r="L23" s="102" t="str">
        <f t="shared" si="2"/>
        <v xml:space="preserve"> </v>
      </c>
      <c r="M23" s="103"/>
      <c r="N23" s="104"/>
      <c r="O23" s="105"/>
      <c r="P23" s="106"/>
      <c r="Q23" s="106"/>
      <c r="R23" s="107"/>
      <c r="S23" s="105"/>
      <c r="T23" s="108"/>
      <c r="U23" s="45"/>
    </row>
    <row r="24" spans="1:21" ht="45" customHeight="1" x14ac:dyDescent="0.35">
      <c r="A24" s="116"/>
      <c r="B24" s="93">
        <v>18</v>
      </c>
      <c r="C24" s="94" t="s">
        <v>89</v>
      </c>
      <c r="D24" s="95">
        <v>1</v>
      </c>
      <c r="E24" s="96" t="s">
        <v>24</v>
      </c>
      <c r="F24" s="97" t="s">
        <v>88</v>
      </c>
      <c r="G24" s="98"/>
      <c r="H24" s="99">
        <f t="shared" si="0"/>
        <v>60</v>
      </c>
      <c r="I24" s="100">
        <v>60</v>
      </c>
      <c r="J24" s="5"/>
      <c r="K24" s="101">
        <f t="shared" si="1"/>
        <v>0</v>
      </c>
      <c r="L24" s="102" t="str">
        <f t="shared" si="2"/>
        <v xml:space="preserve"> </v>
      </c>
      <c r="M24" s="103"/>
      <c r="N24" s="104"/>
      <c r="O24" s="105"/>
      <c r="P24" s="106"/>
      <c r="Q24" s="106"/>
      <c r="R24" s="107"/>
      <c r="S24" s="105"/>
      <c r="T24" s="108"/>
      <c r="U24" s="45"/>
    </row>
    <row r="25" spans="1:21" ht="37.5" customHeight="1" x14ac:dyDescent="0.35">
      <c r="A25" s="116"/>
      <c r="B25" s="93">
        <v>19</v>
      </c>
      <c r="C25" s="94" t="s">
        <v>64</v>
      </c>
      <c r="D25" s="95">
        <v>1</v>
      </c>
      <c r="E25" s="96" t="s">
        <v>24</v>
      </c>
      <c r="F25" s="97" t="s">
        <v>91</v>
      </c>
      <c r="G25" s="98"/>
      <c r="H25" s="99">
        <f t="shared" si="0"/>
        <v>8</v>
      </c>
      <c r="I25" s="100">
        <v>8</v>
      </c>
      <c r="J25" s="5"/>
      <c r="K25" s="101">
        <f t="shared" si="1"/>
        <v>0</v>
      </c>
      <c r="L25" s="102" t="str">
        <f t="shared" si="2"/>
        <v xml:space="preserve"> </v>
      </c>
      <c r="M25" s="103"/>
      <c r="N25" s="104"/>
      <c r="O25" s="105"/>
      <c r="P25" s="106"/>
      <c r="Q25" s="106"/>
      <c r="R25" s="107"/>
      <c r="S25" s="105"/>
      <c r="T25" s="108"/>
      <c r="U25" s="45"/>
    </row>
    <row r="26" spans="1:21" ht="37.5" customHeight="1" x14ac:dyDescent="0.35">
      <c r="A26" s="116"/>
      <c r="B26" s="93">
        <v>20</v>
      </c>
      <c r="C26" s="94" t="s">
        <v>65</v>
      </c>
      <c r="D26" s="95">
        <v>1</v>
      </c>
      <c r="E26" s="96" t="s">
        <v>24</v>
      </c>
      <c r="F26" s="97" t="s">
        <v>92</v>
      </c>
      <c r="G26" s="98"/>
      <c r="H26" s="99">
        <f t="shared" si="0"/>
        <v>100</v>
      </c>
      <c r="I26" s="100">
        <v>100</v>
      </c>
      <c r="J26" s="5"/>
      <c r="K26" s="101">
        <f t="shared" si="1"/>
        <v>0</v>
      </c>
      <c r="L26" s="102" t="str">
        <f t="shared" si="2"/>
        <v xml:space="preserve"> </v>
      </c>
      <c r="M26" s="103"/>
      <c r="N26" s="104"/>
      <c r="O26" s="105"/>
      <c r="P26" s="106"/>
      <c r="Q26" s="106"/>
      <c r="R26" s="107"/>
      <c r="S26" s="105"/>
      <c r="T26" s="108"/>
      <c r="U26" s="45"/>
    </row>
    <row r="27" spans="1:21" ht="37.5" customHeight="1" x14ac:dyDescent="0.35">
      <c r="A27" s="116"/>
      <c r="B27" s="93">
        <v>21</v>
      </c>
      <c r="C27" s="94" t="s">
        <v>41</v>
      </c>
      <c r="D27" s="95">
        <v>10</v>
      </c>
      <c r="E27" s="96" t="s">
        <v>25</v>
      </c>
      <c r="F27" s="97" t="s">
        <v>49</v>
      </c>
      <c r="G27" s="98"/>
      <c r="H27" s="99">
        <f t="shared" si="0"/>
        <v>60</v>
      </c>
      <c r="I27" s="100">
        <v>6</v>
      </c>
      <c r="J27" s="5"/>
      <c r="K27" s="101">
        <f t="shared" si="1"/>
        <v>0</v>
      </c>
      <c r="L27" s="102" t="str">
        <f t="shared" si="2"/>
        <v xml:space="preserve"> </v>
      </c>
      <c r="M27" s="103"/>
      <c r="N27" s="104"/>
      <c r="O27" s="105"/>
      <c r="P27" s="106"/>
      <c r="Q27" s="106"/>
      <c r="R27" s="107"/>
      <c r="S27" s="105"/>
      <c r="T27" s="108"/>
      <c r="U27" s="45"/>
    </row>
    <row r="28" spans="1:21" ht="37.5" customHeight="1" x14ac:dyDescent="0.35">
      <c r="A28" s="116"/>
      <c r="B28" s="93">
        <v>22</v>
      </c>
      <c r="C28" s="94" t="s">
        <v>66</v>
      </c>
      <c r="D28" s="95">
        <v>10</v>
      </c>
      <c r="E28" s="96" t="s">
        <v>25</v>
      </c>
      <c r="F28" s="97" t="s">
        <v>49</v>
      </c>
      <c r="G28" s="98"/>
      <c r="H28" s="99">
        <f t="shared" si="0"/>
        <v>90</v>
      </c>
      <c r="I28" s="100">
        <v>9</v>
      </c>
      <c r="J28" s="5"/>
      <c r="K28" s="101">
        <f t="shared" si="1"/>
        <v>0</v>
      </c>
      <c r="L28" s="102" t="str">
        <f t="shared" si="2"/>
        <v xml:space="preserve"> </v>
      </c>
      <c r="M28" s="103"/>
      <c r="N28" s="104"/>
      <c r="O28" s="105"/>
      <c r="P28" s="106"/>
      <c r="Q28" s="106"/>
      <c r="R28" s="107"/>
      <c r="S28" s="105"/>
      <c r="T28" s="108"/>
      <c r="U28" s="45"/>
    </row>
    <row r="29" spans="1:21" ht="37.5" customHeight="1" x14ac:dyDescent="0.35">
      <c r="A29" s="116"/>
      <c r="B29" s="93">
        <v>23</v>
      </c>
      <c r="C29" s="94" t="s">
        <v>42</v>
      </c>
      <c r="D29" s="95">
        <v>5</v>
      </c>
      <c r="E29" s="96" t="s">
        <v>25</v>
      </c>
      <c r="F29" s="97" t="s">
        <v>93</v>
      </c>
      <c r="G29" s="98"/>
      <c r="H29" s="99">
        <f t="shared" si="0"/>
        <v>35</v>
      </c>
      <c r="I29" s="100">
        <v>7</v>
      </c>
      <c r="J29" s="5"/>
      <c r="K29" s="101">
        <f t="shared" si="1"/>
        <v>0</v>
      </c>
      <c r="L29" s="102" t="str">
        <f t="shared" si="2"/>
        <v xml:space="preserve"> </v>
      </c>
      <c r="M29" s="103"/>
      <c r="N29" s="104"/>
      <c r="O29" s="105"/>
      <c r="P29" s="106"/>
      <c r="Q29" s="106"/>
      <c r="R29" s="107"/>
      <c r="S29" s="105"/>
      <c r="T29" s="108"/>
      <c r="U29" s="45"/>
    </row>
    <row r="30" spans="1:21" ht="37.5" customHeight="1" x14ac:dyDescent="0.35">
      <c r="A30" s="116"/>
      <c r="B30" s="93">
        <v>24</v>
      </c>
      <c r="C30" s="94" t="s">
        <v>67</v>
      </c>
      <c r="D30" s="95">
        <v>5</v>
      </c>
      <c r="E30" s="96" t="s">
        <v>25</v>
      </c>
      <c r="F30" s="97" t="s">
        <v>94</v>
      </c>
      <c r="G30" s="98"/>
      <c r="H30" s="99">
        <f t="shared" si="0"/>
        <v>85</v>
      </c>
      <c r="I30" s="100">
        <v>17</v>
      </c>
      <c r="J30" s="5"/>
      <c r="K30" s="101">
        <f t="shared" si="1"/>
        <v>0</v>
      </c>
      <c r="L30" s="102" t="str">
        <f t="shared" si="2"/>
        <v xml:space="preserve"> </v>
      </c>
      <c r="M30" s="103"/>
      <c r="N30" s="104"/>
      <c r="O30" s="105"/>
      <c r="P30" s="106"/>
      <c r="Q30" s="106"/>
      <c r="R30" s="107"/>
      <c r="S30" s="105"/>
      <c r="T30" s="108"/>
      <c r="U30" s="45"/>
    </row>
    <row r="31" spans="1:21" ht="37.5" customHeight="1" x14ac:dyDescent="0.35">
      <c r="A31" s="116"/>
      <c r="B31" s="93">
        <v>25</v>
      </c>
      <c r="C31" s="94" t="s">
        <v>68</v>
      </c>
      <c r="D31" s="95">
        <v>5</v>
      </c>
      <c r="E31" s="117" t="s">
        <v>25</v>
      </c>
      <c r="F31" s="94" t="s">
        <v>95</v>
      </c>
      <c r="G31" s="98"/>
      <c r="H31" s="99">
        <f t="shared" si="0"/>
        <v>80</v>
      </c>
      <c r="I31" s="118">
        <v>16</v>
      </c>
      <c r="J31" s="5"/>
      <c r="K31" s="101">
        <f t="shared" si="1"/>
        <v>0</v>
      </c>
      <c r="L31" s="102" t="str">
        <f t="shared" si="2"/>
        <v xml:space="preserve"> </v>
      </c>
      <c r="M31" s="103"/>
      <c r="N31" s="104"/>
      <c r="O31" s="105"/>
      <c r="P31" s="106"/>
      <c r="Q31" s="106"/>
      <c r="R31" s="107"/>
      <c r="S31" s="105"/>
      <c r="T31" s="108"/>
      <c r="U31" s="45"/>
    </row>
    <row r="32" spans="1:21" ht="45" customHeight="1" x14ac:dyDescent="0.35">
      <c r="A32" s="116"/>
      <c r="B32" s="93">
        <v>26</v>
      </c>
      <c r="C32" s="94" t="s">
        <v>43</v>
      </c>
      <c r="D32" s="95">
        <v>3</v>
      </c>
      <c r="E32" s="117" t="s">
        <v>24</v>
      </c>
      <c r="F32" s="94" t="s">
        <v>50</v>
      </c>
      <c r="G32" s="98"/>
      <c r="H32" s="99">
        <f t="shared" si="0"/>
        <v>135</v>
      </c>
      <c r="I32" s="118">
        <v>45</v>
      </c>
      <c r="J32" s="5"/>
      <c r="K32" s="101">
        <f t="shared" si="1"/>
        <v>0</v>
      </c>
      <c r="L32" s="102" t="str">
        <f t="shared" si="2"/>
        <v xml:space="preserve"> </v>
      </c>
      <c r="M32" s="103"/>
      <c r="N32" s="104"/>
      <c r="O32" s="105"/>
      <c r="P32" s="106"/>
      <c r="Q32" s="106"/>
      <c r="R32" s="107"/>
      <c r="S32" s="105"/>
      <c r="T32" s="108"/>
      <c r="U32" s="45"/>
    </row>
    <row r="33" spans="1:21" ht="45" customHeight="1" x14ac:dyDescent="0.35">
      <c r="A33" s="116"/>
      <c r="B33" s="93">
        <v>27</v>
      </c>
      <c r="C33" s="94" t="s">
        <v>32</v>
      </c>
      <c r="D33" s="95">
        <v>1</v>
      </c>
      <c r="E33" s="117" t="s">
        <v>24</v>
      </c>
      <c r="F33" s="94" t="s">
        <v>35</v>
      </c>
      <c r="G33" s="98"/>
      <c r="H33" s="99">
        <f t="shared" si="0"/>
        <v>38</v>
      </c>
      <c r="I33" s="118">
        <v>38</v>
      </c>
      <c r="J33" s="5"/>
      <c r="K33" s="101">
        <f t="shared" si="1"/>
        <v>0</v>
      </c>
      <c r="L33" s="102" t="str">
        <f t="shared" si="2"/>
        <v xml:space="preserve"> </v>
      </c>
      <c r="M33" s="103"/>
      <c r="N33" s="104"/>
      <c r="O33" s="105"/>
      <c r="P33" s="106"/>
      <c r="Q33" s="106"/>
      <c r="R33" s="107"/>
      <c r="S33" s="105"/>
      <c r="T33" s="108"/>
      <c r="U33" s="45"/>
    </row>
    <row r="34" spans="1:21" ht="45" customHeight="1" x14ac:dyDescent="0.35">
      <c r="A34" s="116"/>
      <c r="B34" s="93">
        <v>28</v>
      </c>
      <c r="C34" s="94" t="s">
        <v>28</v>
      </c>
      <c r="D34" s="95">
        <v>2</v>
      </c>
      <c r="E34" s="117" t="s">
        <v>24</v>
      </c>
      <c r="F34" s="94" t="s">
        <v>51</v>
      </c>
      <c r="G34" s="98"/>
      <c r="H34" s="99">
        <f t="shared" si="0"/>
        <v>100</v>
      </c>
      <c r="I34" s="118">
        <v>50</v>
      </c>
      <c r="J34" s="5"/>
      <c r="K34" s="101">
        <f t="shared" si="1"/>
        <v>0</v>
      </c>
      <c r="L34" s="102" t="str">
        <f t="shared" si="2"/>
        <v xml:space="preserve"> </v>
      </c>
      <c r="M34" s="103"/>
      <c r="N34" s="104"/>
      <c r="O34" s="105"/>
      <c r="P34" s="106"/>
      <c r="Q34" s="106"/>
      <c r="R34" s="107"/>
      <c r="S34" s="105"/>
      <c r="T34" s="108"/>
      <c r="U34" s="45"/>
    </row>
    <row r="35" spans="1:21" ht="37.5" customHeight="1" x14ac:dyDescent="0.35">
      <c r="A35" s="116"/>
      <c r="B35" s="93">
        <v>29</v>
      </c>
      <c r="C35" s="94" t="s">
        <v>29</v>
      </c>
      <c r="D35" s="95">
        <v>1</v>
      </c>
      <c r="E35" s="96" t="s">
        <v>24</v>
      </c>
      <c r="F35" s="97" t="s">
        <v>31</v>
      </c>
      <c r="G35" s="98"/>
      <c r="H35" s="99">
        <f t="shared" si="0"/>
        <v>60</v>
      </c>
      <c r="I35" s="100">
        <v>60</v>
      </c>
      <c r="J35" s="5"/>
      <c r="K35" s="101">
        <f t="shared" si="1"/>
        <v>0</v>
      </c>
      <c r="L35" s="102" t="str">
        <f t="shared" si="2"/>
        <v xml:space="preserve"> </v>
      </c>
      <c r="M35" s="103"/>
      <c r="N35" s="104"/>
      <c r="O35" s="105"/>
      <c r="P35" s="106"/>
      <c r="Q35" s="106"/>
      <c r="R35" s="107"/>
      <c r="S35" s="105"/>
      <c r="T35" s="108"/>
      <c r="U35" s="45"/>
    </row>
    <row r="36" spans="1:21" ht="37.5" customHeight="1" x14ac:dyDescent="0.35">
      <c r="A36" s="116"/>
      <c r="B36" s="93">
        <v>30</v>
      </c>
      <c r="C36" s="94" t="s">
        <v>44</v>
      </c>
      <c r="D36" s="95">
        <v>1</v>
      </c>
      <c r="E36" s="96" t="s">
        <v>24</v>
      </c>
      <c r="F36" s="97" t="s">
        <v>52</v>
      </c>
      <c r="G36" s="98"/>
      <c r="H36" s="99">
        <f t="shared" si="0"/>
        <v>9</v>
      </c>
      <c r="I36" s="100">
        <v>9</v>
      </c>
      <c r="J36" s="5"/>
      <c r="K36" s="101">
        <f t="shared" si="1"/>
        <v>0</v>
      </c>
      <c r="L36" s="102" t="str">
        <f t="shared" ref="L36:L43" si="3">IF(ISNUMBER(J36), IF(J36&gt;I36,"NEVYHOVUJE","VYHOVUJE")," ")</f>
        <v xml:space="preserve"> </v>
      </c>
      <c r="M36" s="103"/>
      <c r="N36" s="104"/>
      <c r="O36" s="105"/>
      <c r="P36" s="106"/>
      <c r="Q36" s="106"/>
      <c r="R36" s="107"/>
      <c r="S36" s="105"/>
      <c r="T36" s="108"/>
      <c r="U36" s="45"/>
    </row>
    <row r="37" spans="1:21" ht="37.5" customHeight="1" x14ac:dyDescent="0.35">
      <c r="A37" s="116"/>
      <c r="B37" s="93">
        <v>31</v>
      </c>
      <c r="C37" s="94" t="s">
        <v>45</v>
      </c>
      <c r="D37" s="95">
        <v>1</v>
      </c>
      <c r="E37" s="96" t="s">
        <v>24</v>
      </c>
      <c r="F37" s="97" t="s">
        <v>52</v>
      </c>
      <c r="G37" s="98"/>
      <c r="H37" s="99">
        <f t="shared" si="0"/>
        <v>18</v>
      </c>
      <c r="I37" s="100">
        <v>18</v>
      </c>
      <c r="J37" s="5"/>
      <c r="K37" s="101">
        <f t="shared" si="1"/>
        <v>0</v>
      </c>
      <c r="L37" s="102" t="str">
        <f t="shared" si="3"/>
        <v xml:space="preserve"> </v>
      </c>
      <c r="M37" s="103"/>
      <c r="N37" s="104"/>
      <c r="O37" s="105"/>
      <c r="P37" s="106"/>
      <c r="Q37" s="106"/>
      <c r="R37" s="107"/>
      <c r="S37" s="105"/>
      <c r="T37" s="108"/>
      <c r="U37" s="45"/>
    </row>
    <row r="38" spans="1:21" ht="45" customHeight="1" x14ac:dyDescent="0.35">
      <c r="A38" s="116"/>
      <c r="B38" s="93">
        <v>32</v>
      </c>
      <c r="C38" s="94" t="s">
        <v>69</v>
      </c>
      <c r="D38" s="95">
        <v>1</v>
      </c>
      <c r="E38" s="117" t="s">
        <v>24</v>
      </c>
      <c r="F38" s="94" t="s">
        <v>96</v>
      </c>
      <c r="G38" s="98"/>
      <c r="H38" s="99">
        <f t="shared" si="0"/>
        <v>600</v>
      </c>
      <c r="I38" s="118">
        <v>600</v>
      </c>
      <c r="J38" s="5"/>
      <c r="K38" s="101">
        <f t="shared" si="1"/>
        <v>0</v>
      </c>
      <c r="L38" s="102" t="str">
        <f t="shared" si="3"/>
        <v xml:space="preserve"> </v>
      </c>
      <c r="M38" s="103"/>
      <c r="N38" s="104"/>
      <c r="O38" s="105"/>
      <c r="P38" s="106"/>
      <c r="Q38" s="106"/>
      <c r="R38" s="107"/>
      <c r="S38" s="105"/>
      <c r="T38" s="108"/>
      <c r="U38" s="45"/>
    </row>
    <row r="39" spans="1:21" ht="37.5" customHeight="1" x14ac:dyDescent="0.35">
      <c r="A39" s="116"/>
      <c r="B39" s="93">
        <v>33</v>
      </c>
      <c r="C39" s="94" t="s">
        <v>99</v>
      </c>
      <c r="D39" s="95">
        <v>20</v>
      </c>
      <c r="E39" s="96" t="s">
        <v>24</v>
      </c>
      <c r="F39" s="97" t="s">
        <v>97</v>
      </c>
      <c r="G39" s="98"/>
      <c r="H39" s="99">
        <f t="shared" ref="H39:H43" si="4">D39*I39</f>
        <v>220</v>
      </c>
      <c r="I39" s="100">
        <v>11</v>
      </c>
      <c r="J39" s="5"/>
      <c r="K39" s="101">
        <f t="shared" ref="K39:K43" si="5">D39*J39</f>
        <v>0</v>
      </c>
      <c r="L39" s="102" t="str">
        <f t="shared" si="3"/>
        <v xml:space="preserve"> </v>
      </c>
      <c r="M39" s="103"/>
      <c r="N39" s="104"/>
      <c r="O39" s="105"/>
      <c r="P39" s="106"/>
      <c r="Q39" s="106"/>
      <c r="R39" s="107"/>
      <c r="S39" s="105"/>
      <c r="T39" s="108"/>
      <c r="U39" s="45"/>
    </row>
    <row r="40" spans="1:21" ht="37.5" customHeight="1" x14ac:dyDescent="0.35">
      <c r="A40" s="116"/>
      <c r="B40" s="93">
        <v>34</v>
      </c>
      <c r="C40" s="94" t="s">
        <v>103</v>
      </c>
      <c r="D40" s="95">
        <v>1</v>
      </c>
      <c r="E40" s="96" t="s">
        <v>24</v>
      </c>
      <c r="F40" s="97" t="s">
        <v>98</v>
      </c>
      <c r="G40" s="98"/>
      <c r="H40" s="99">
        <f t="shared" si="4"/>
        <v>90</v>
      </c>
      <c r="I40" s="100">
        <v>90</v>
      </c>
      <c r="J40" s="5"/>
      <c r="K40" s="101">
        <f t="shared" si="5"/>
        <v>0</v>
      </c>
      <c r="L40" s="102" t="str">
        <f t="shared" si="3"/>
        <v xml:space="preserve"> </v>
      </c>
      <c r="M40" s="103"/>
      <c r="N40" s="104"/>
      <c r="O40" s="105"/>
      <c r="P40" s="106"/>
      <c r="Q40" s="106"/>
      <c r="R40" s="107"/>
      <c r="S40" s="105"/>
      <c r="T40" s="108"/>
      <c r="U40" s="45"/>
    </row>
    <row r="41" spans="1:21" ht="37.5" customHeight="1" x14ac:dyDescent="0.35">
      <c r="A41" s="116"/>
      <c r="B41" s="93">
        <v>35</v>
      </c>
      <c r="C41" s="94" t="s">
        <v>70</v>
      </c>
      <c r="D41" s="95">
        <v>1</v>
      </c>
      <c r="E41" s="96" t="s">
        <v>24</v>
      </c>
      <c r="F41" s="97" t="s">
        <v>98</v>
      </c>
      <c r="G41" s="98"/>
      <c r="H41" s="99">
        <f t="shared" si="4"/>
        <v>90</v>
      </c>
      <c r="I41" s="100">
        <v>90</v>
      </c>
      <c r="J41" s="5"/>
      <c r="K41" s="101">
        <f t="shared" si="5"/>
        <v>0</v>
      </c>
      <c r="L41" s="102" t="str">
        <f t="shared" si="3"/>
        <v xml:space="preserve"> </v>
      </c>
      <c r="M41" s="103"/>
      <c r="N41" s="104"/>
      <c r="O41" s="105"/>
      <c r="P41" s="106"/>
      <c r="Q41" s="106"/>
      <c r="R41" s="107"/>
      <c r="S41" s="105"/>
      <c r="T41" s="108"/>
      <c r="U41" s="45"/>
    </row>
    <row r="42" spans="1:21" ht="45" customHeight="1" x14ac:dyDescent="0.35">
      <c r="A42" s="116"/>
      <c r="B42" s="93">
        <v>36</v>
      </c>
      <c r="C42" s="94" t="s">
        <v>101</v>
      </c>
      <c r="D42" s="95">
        <v>2</v>
      </c>
      <c r="E42" s="96" t="s">
        <v>25</v>
      </c>
      <c r="F42" s="97" t="s">
        <v>100</v>
      </c>
      <c r="G42" s="98"/>
      <c r="H42" s="99">
        <f t="shared" si="4"/>
        <v>50</v>
      </c>
      <c r="I42" s="100">
        <v>25</v>
      </c>
      <c r="J42" s="5"/>
      <c r="K42" s="101">
        <f t="shared" si="5"/>
        <v>0</v>
      </c>
      <c r="L42" s="102" t="str">
        <f t="shared" si="3"/>
        <v xml:space="preserve"> </v>
      </c>
      <c r="M42" s="103"/>
      <c r="N42" s="104"/>
      <c r="O42" s="105"/>
      <c r="P42" s="106"/>
      <c r="Q42" s="106"/>
      <c r="R42" s="107"/>
      <c r="S42" s="105"/>
      <c r="T42" s="108"/>
      <c r="U42" s="45"/>
    </row>
    <row r="43" spans="1:21" ht="45" customHeight="1" thickBot="1" x14ac:dyDescent="0.4">
      <c r="A43" s="116"/>
      <c r="B43" s="119">
        <v>37</v>
      </c>
      <c r="C43" s="120" t="s">
        <v>102</v>
      </c>
      <c r="D43" s="121">
        <v>1</v>
      </c>
      <c r="E43" s="122" t="s">
        <v>25</v>
      </c>
      <c r="F43" s="123" t="s">
        <v>34</v>
      </c>
      <c r="G43" s="124"/>
      <c r="H43" s="125">
        <f t="shared" si="4"/>
        <v>24</v>
      </c>
      <c r="I43" s="126">
        <v>24</v>
      </c>
      <c r="J43" s="6"/>
      <c r="K43" s="127">
        <f t="shared" si="5"/>
        <v>0</v>
      </c>
      <c r="L43" s="128" t="str">
        <f t="shared" si="3"/>
        <v xml:space="preserve"> </v>
      </c>
      <c r="M43" s="129"/>
      <c r="N43" s="130"/>
      <c r="O43" s="131"/>
      <c r="P43" s="132"/>
      <c r="Q43" s="132"/>
      <c r="R43" s="133"/>
      <c r="S43" s="131"/>
      <c r="T43" s="134"/>
      <c r="U43" s="45"/>
    </row>
    <row r="44" spans="1:21" ht="13.5" customHeight="1" thickTop="1" thickBot="1" x14ac:dyDescent="0.4">
      <c r="C44" s="7"/>
      <c r="D44" s="7"/>
      <c r="E44" s="7"/>
      <c r="F44" s="7"/>
      <c r="G44" s="7"/>
      <c r="H44" s="7"/>
      <c r="K44" s="135"/>
    </row>
    <row r="45" spans="1:21" ht="60.75" customHeight="1" thickTop="1" thickBot="1" x14ac:dyDescent="0.4">
      <c r="B45" s="136" t="s">
        <v>8</v>
      </c>
      <c r="C45" s="136"/>
      <c r="D45" s="136"/>
      <c r="E45" s="136"/>
      <c r="F45" s="136"/>
      <c r="G45" s="137"/>
      <c r="H45" s="138"/>
      <c r="I45" s="139" t="s">
        <v>9</v>
      </c>
      <c r="J45" s="140" t="s">
        <v>10</v>
      </c>
      <c r="K45" s="141"/>
      <c r="L45" s="142"/>
      <c r="S45" s="34"/>
      <c r="T45" s="143"/>
    </row>
    <row r="46" spans="1:21" ht="33" customHeight="1" thickTop="1" thickBot="1" x14ac:dyDescent="0.4">
      <c r="B46" s="144" t="s">
        <v>11</v>
      </c>
      <c r="C46" s="144"/>
      <c r="D46" s="144"/>
      <c r="E46" s="144"/>
      <c r="F46" s="144"/>
      <c r="G46" s="145"/>
      <c r="H46" s="146"/>
      <c r="I46" s="147">
        <f>SUM(H7:H43)</f>
        <v>25221</v>
      </c>
      <c r="J46" s="148">
        <f>SUM(K7:K43)</f>
        <v>0</v>
      </c>
      <c r="K46" s="149"/>
      <c r="L46" s="150"/>
    </row>
    <row r="47" spans="1:21" ht="14.25" customHeight="1" thickTop="1" x14ac:dyDescent="0.35"/>
    <row r="48" spans="1:21"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sheetData>
  <sheetProtection algorithmName="SHA-512" hashValue="RwL9FkVhmkxV56AGrbCKuS927yXalCFxFlT4CgvkCSJs0cVKoPFdQk8+G+RUqkZtwRb0eAiYtG5tKLCkuTawkg==" saltValue="vEMPsdRexceLCBKf/KX5ig==" spinCount="100000" sheet="1" objects="1" scenarios="1" selectLockedCells="1"/>
  <mergeCells count="17">
    <mergeCell ref="T9:T43"/>
    <mergeCell ref="B1:D1"/>
    <mergeCell ref="B45:F45"/>
    <mergeCell ref="J45:L45"/>
    <mergeCell ref="B46:F46"/>
    <mergeCell ref="J46:L46"/>
    <mergeCell ref="G9:G43"/>
    <mergeCell ref="O9:O43"/>
    <mergeCell ref="P9:P43"/>
    <mergeCell ref="Q9:Q43"/>
    <mergeCell ref="R9:R43"/>
    <mergeCell ref="S9:S43"/>
    <mergeCell ref="B3:C4"/>
    <mergeCell ref="D3:E4"/>
    <mergeCell ref="F3:G4"/>
    <mergeCell ref="M9:M43"/>
    <mergeCell ref="N9:N43"/>
  </mergeCells>
  <conditionalFormatting sqref="B7:B43">
    <cfRule type="containsBlanks" dxfId="15" priority="66">
      <formula>LEN(TRIM(B7))=0</formula>
    </cfRule>
  </conditionalFormatting>
  <conditionalFormatting sqref="B7:B43">
    <cfRule type="cellIs" dxfId="14" priority="61" operator="greaterThanOrEqual">
      <formula>1</formula>
    </cfRule>
  </conditionalFormatting>
  <conditionalFormatting sqref="L7:L43">
    <cfRule type="cellIs" dxfId="13" priority="58" operator="equal">
      <formula>"VYHOVUJE"</formula>
    </cfRule>
  </conditionalFormatting>
  <conditionalFormatting sqref="L7:L43">
    <cfRule type="cellIs" dxfId="12" priority="57" operator="equal">
      <formula>"NEVYHOVUJE"</formula>
    </cfRule>
  </conditionalFormatting>
  <conditionalFormatting sqref="J7">
    <cfRule type="containsBlanks" dxfId="11" priority="28">
      <formula>LEN(TRIM(J7))=0</formula>
    </cfRule>
  </conditionalFormatting>
  <conditionalFormatting sqref="J7">
    <cfRule type="notContainsBlanks" dxfId="10" priority="27">
      <formula>LEN(TRIM(J7))&gt;0</formula>
    </cfRule>
  </conditionalFormatting>
  <conditionalFormatting sqref="J7:J43">
    <cfRule type="notContainsBlanks" dxfId="9" priority="26">
      <formula>LEN(TRIM(J7))&gt;0</formula>
    </cfRule>
  </conditionalFormatting>
  <conditionalFormatting sqref="J8:J43">
    <cfRule type="containsBlanks" dxfId="8" priority="25">
      <formula>LEN(TRIM(J8))=0</formula>
    </cfRule>
  </conditionalFormatting>
  <conditionalFormatting sqref="J8:J43">
    <cfRule type="notContainsBlanks" dxfId="7" priority="24">
      <formula>LEN(TRIM(J8))&gt;0</formula>
    </cfRule>
  </conditionalFormatting>
  <conditionalFormatting sqref="J8:J43">
    <cfRule type="notContainsBlanks" dxfId="6" priority="23">
      <formula>LEN(TRIM(J8))&gt;0</formula>
    </cfRule>
  </conditionalFormatting>
  <conditionalFormatting sqref="D7:D43">
    <cfRule type="containsBlanks" dxfId="5" priority="21">
      <formula>LEN(TRIM(D7))=0</formula>
    </cfRule>
  </conditionalFormatting>
  <conditionalFormatting sqref="G7">
    <cfRule type="containsBlanks" dxfId="4" priority="15">
      <formula>LEN(TRIM(G7))=0</formula>
    </cfRule>
  </conditionalFormatting>
  <conditionalFormatting sqref="G7">
    <cfRule type="containsBlanks" dxfId="3" priority="14">
      <formula>LEN(TRIM(G7))=0</formula>
    </cfRule>
  </conditionalFormatting>
  <conditionalFormatting sqref="G7">
    <cfRule type="notContainsBlanks" dxfId="2" priority="13">
      <formula>LEN(TRIM(G7))&gt;0</formula>
    </cfRule>
  </conditionalFormatting>
  <conditionalFormatting sqref="G7">
    <cfRule type="notContainsBlanks" dxfId="1" priority="12">
      <formula>LEN(TRIM(G7))&gt;0</formula>
    </cfRule>
  </conditionalFormatting>
  <conditionalFormatting sqref="G7">
    <cfRule type="notContainsBlanks" dxfId="0" priority="11">
      <formula>LEN(TRIM(G7))&gt;0</formula>
    </cfRule>
  </conditionalFormatting>
  <dataValidations disablePrompts="1" count="1">
    <dataValidation type="list" allowBlank="1" showInputMessage="1" showErrorMessage="1" sqref="T7" xr:uid="{00000000-0002-0000-0000-000000000000}">
      <formula1>#REF!</formula1>
    </dataValidation>
  </dataValidations>
  <pageMargins left="0.19685039370078741" right="0.19685039370078741" top="0.15748031496062992" bottom="0.19685039370078741" header="0.15748031496062992" footer="0"/>
  <pageSetup paperSize="9" scale="3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2021-09-06T09:40:13Z</cp:lastPrinted>
  <dcterms:created xsi:type="dcterms:W3CDTF">2014-03-05T12:43:32Z</dcterms:created>
  <dcterms:modified xsi:type="dcterms:W3CDTF">2021-09-06T09:41:18Z</dcterms:modified>
</cp:coreProperties>
</file>